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Mr PC\Desktop\trình BXD 26-5\sua\"/>
    </mc:Choice>
  </mc:AlternateContent>
  <xr:revisionPtr revIDLastSave="0" documentId="13_ncr:1_{C7D82D24-964B-4A2E-BFBF-C100B7263488}" xr6:coauthVersionLast="47" xr6:coauthVersionMax="47" xr10:uidLastSave="{00000000-0000-0000-0000-000000000000}"/>
  <bookViews>
    <workbookView xWindow="-120" yWindow="-120" windowWidth="20730" windowHeight="11160" xr2:uid="{00000000-000D-0000-FFFF-FFFF00000000}"/>
  </bookViews>
  <sheets>
    <sheet name="CLC" sheetId="5" r:id="rId1"/>
    <sheet name="BCC" sheetId="4" r:id="rId2"/>
  </sheets>
  <calcPr calcId="181029"/>
</workbook>
</file>

<file path=xl/calcChain.xml><?xml version="1.0" encoding="utf-8"?>
<calcChain xmlns="http://schemas.openxmlformats.org/spreadsheetml/2006/main">
  <c r="J37" i="5" l="1"/>
  <c r="K37" i="5" s="1"/>
  <c r="J36" i="5"/>
  <c r="K36" i="5" s="1"/>
  <c r="J35" i="5"/>
  <c r="K35" i="5" s="1"/>
  <c r="J34" i="5"/>
  <c r="K34" i="5" s="1"/>
  <c r="J33" i="5"/>
  <c r="K33" i="5" s="1"/>
  <c r="J32" i="5"/>
  <c r="K32" i="5" s="1"/>
  <c r="J31" i="5"/>
  <c r="K31" i="5" s="1"/>
  <c r="J30" i="5"/>
  <c r="K30" i="5" s="1"/>
  <c r="J29" i="5"/>
  <c r="K29" i="5" s="1"/>
  <c r="J28" i="5"/>
  <c r="K28" i="5" s="1"/>
  <c r="J27" i="5"/>
  <c r="J22" i="5"/>
  <c r="K22" i="5" s="1"/>
  <c r="J21" i="5"/>
  <c r="K21" i="5" s="1"/>
  <c r="J20" i="5"/>
  <c r="K20" i="5" s="1"/>
  <c r="J19" i="5"/>
  <c r="K19" i="5" s="1"/>
  <c r="J18" i="5"/>
  <c r="K18" i="5" s="1"/>
  <c r="J17" i="5"/>
  <c r="K17" i="5" s="1"/>
  <c r="J16" i="5"/>
  <c r="K16" i="5" s="1"/>
  <c r="J15" i="5"/>
  <c r="K15" i="5" s="1"/>
  <c r="J14" i="5"/>
  <c r="K14" i="5" s="1"/>
  <c r="J13" i="5"/>
  <c r="K13" i="5" s="1"/>
  <c r="J12" i="5"/>
  <c r="K12" i="5" s="1"/>
  <c r="J36" i="4"/>
  <c r="K36" i="4" s="1"/>
  <c r="J35" i="4"/>
  <c r="K35" i="4" s="1"/>
  <c r="J34" i="4"/>
  <c r="K34" i="4" s="1"/>
  <c r="J33" i="4"/>
  <c r="K33" i="4" s="1"/>
  <c r="J32" i="4"/>
  <c r="K32" i="4" s="1"/>
  <c r="J31" i="4"/>
  <c r="K31" i="4" s="1"/>
  <c r="J30" i="4"/>
  <c r="K30" i="4" s="1"/>
  <c r="J29" i="4"/>
  <c r="K29" i="4" s="1"/>
  <c r="J28" i="4"/>
  <c r="K28" i="4" s="1"/>
  <c r="J27" i="4"/>
  <c r="K27" i="4" s="1"/>
  <c r="J26" i="4"/>
  <c r="J21" i="4"/>
  <c r="K21" i="4" s="1"/>
  <c r="J20" i="4"/>
  <c r="K20" i="4" s="1"/>
  <c r="J19" i="4"/>
  <c r="K19" i="4" s="1"/>
  <c r="J18" i="4"/>
  <c r="K18" i="4" s="1"/>
  <c r="J17" i="4"/>
  <c r="K17" i="4" s="1"/>
  <c r="J16" i="4"/>
  <c r="K16" i="4" s="1"/>
  <c r="J15" i="4"/>
  <c r="K15" i="4" s="1"/>
  <c r="J14" i="4"/>
  <c r="K14" i="4" s="1"/>
  <c r="J13" i="4"/>
  <c r="K13" i="4" s="1"/>
  <c r="J12" i="4"/>
  <c r="K12" i="4" s="1"/>
  <c r="J11" i="4"/>
  <c r="J38" i="5" l="1"/>
  <c r="K27" i="5"/>
  <c r="K38" i="5" s="1"/>
  <c r="K23" i="5"/>
  <c r="J23" i="5"/>
  <c r="J37" i="4"/>
  <c r="J22" i="4"/>
  <c r="K11" i="4"/>
  <c r="K22" i="4" s="1"/>
  <c r="K26" i="4"/>
  <c r="K37" i="4" s="1"/>
  <c r="K39" i="5" l="1"/>
  <c r="K38" i="4"/>
</calcChain>
</file>

<file path=xl/sharedStrings.xml><?xml version="1.0" encoding="utf-8"?>
<sst xmlns="http://schemas.openxmlformats.org/spreadsheetml/2006/main" count="147" uniqueCount="42">
  <si>
    <r>
      <t xml:space="preserve">Biểu mẫu số 04/ĐGTĐ-SCM. Tính chi phí tuân thủ thủ tục hành chính trong dự án, dự thảo văn bản
</t>
    </r>
    <r>
      <rPr>
        <i/>
        <sz val="12"/>
        <color indexed="8"/>
        <rFont val="Times New Roman"/>
        <family val="1"/>
      </rPr>
      <t>(Ban hành kèm theo Thông tư số 03/2022/TT-BTP )</t>
    </r>
    <r>
      <rPr>
        <b/>
        <sz val="12"/>
        <color indexed="8"/>
        <rFont val="Times New Roman"/>
        <family val="1"/>
      </rPr>
      <t xml:space="preserve">
</t>
    </r>
  </si>
  <si>
    <t xml:space="preserve">Biểu mẫu số 04/ĐGTĐ-SCM </t>
  </si>
  <si>
    <t>I.</t>
  </si>
  <si>
    <t xml:space="preserve">CHI PHÍ THỰC HIỆN TTHC HIỆN TẠI </t>
  </si>
  <si>
    <t>STT</t>
  </si>
  <si>
    <t>Các công việc khi thực hiện TTHC</t>
  </si>
  <si>
    <t>Các hoạt động/cách thức thực hiện cụ thể</t>
  </si>
  <si>
    <t>Thời gian thực hiện (giờ)</t>
  </si>
  <si>
    <t>Mức thu nhập bình quân/01 giờ làm việc (đồng)</t>
  </si>
  <si>
    <t>Mức chi phí thuê tư vấn, dịch vụ (đồng)</t>
  </si>
  <si>
    <t>Mức phí, lệ phí, chi phí khác (đồng)</t>
  </si>
  <si>
    <t>Số lần thực hiện/01 năm</t>
  </si>
  <si>
    <t>Số lượng đối tượng tuân thủ/01 năm</t>
  </si>
  <si>
    <t>Chi phí thực hiện TTHC (đồng)</t>
  </si>
  <si>
    <t>Tổng chi phí thực hiện TTHC/01 năm (đồng)</t>
  </si>
  <si>
    <t>Ghi chú</t>
  </si>
  <si>
    <t>Chuẩn bị hồ sơ</t>
  </si>
  <si>
    <t>Tìm hiểu thủ tục</t>
  </si>
  <si>
    <t>Nghiên cứu VBQPPL, nội dung thủ tục đăng tải trên CSDLQG về TTHC</t>
  </si>
  <si>
    <t>Chuẩn bị giấy tờ hồ sơ</t>
  </si>
  <si>
    <t>Dự thảo, in ấn, photo, trình ký</t>
  </si>
  <si>
    <t>Nộp hồ sơ</t>
  </si>
  <si>
    <t>Nộp phí, lệ phí, chi phí khác</t>
  </si>
  <si>
    <t>Nộp cùng hồ sơ</t>
  </si>
  <si>
    <t>Nhận kết quả</t>
  </si>
  <si>
    <t>TỔNG</t>
  </si>
  <si>
    <t xml:space="preserve">II. </t>
  </si>
  <si>
    <t>III.</t>
  </si>
  <si>
    <t xml:space="preserve">SO SÁNH CHI PHÍ </t>
  </si>
  <si>
    <t>Trực tiếp</t>
  </si>
  <si>
    <t>Bưu chính</t>
  </si>
  <si>
    <t>Điện tử</t>
  </si>
  <si>
    <r>
      <t>Chuẩn bị, phục vụ việc kiểm tra, đánh giá của cơ quan có thẩm quyền </t>
    </r>
    <r>
      <rPr>
        <sz val="10"/>
        <color rgb="FF000000"/>
        <rFont val="Arial"/>
        <family val="2"/>
      </rPr>
      <t>(nếu có)</t>
    </r>
  </si>
  <si>
    <r>
      <t>Công việc khác </t>
    </r>
    <r>
      <rPr>
        <sz val="10"/>
        <color rgb="FF000000"/>
        <rFont val="Arial"/>
        <family val="2"/>
      </rPr>
      <t>(nếu có)</t>
    </r>
  </si>
  <si>
    <t>CHI PHÍ THỰC HIỆN TTHC SAU KHI ĐƠN GIẢN HÓA</t>
  </si>
  <si>
    <t>Số cắt giảm được</t>
  </si>
  <si>
    <t xml:space="preserve"> </t>
  </si>
  <si>
    <t>BỘ XÂY DỰNG</t>
  </si>
  <si>
    <t xml:space="preserve">TÊN THỦ TỤC HÀNH CHÍNH: 
Cấp Giấy chứng nhận bảo hiểm hoặc bảo đảm tài chính về trách nhiệm dân sự đổi với thiệt hại ô nhiễm dầu (CLC 1992) </t>
  </si>
  <si>
    <t xml:space="preserve">TÊN THỦ TỤC HÀNH CHÍNH: 
Cấp Giấy chứng nhận bảo hiểm hoặc bảo đảm tài chính về trách nhiệm dân sự đối với tổn thất ô nhiễm dầu nhiên liệu 2001 (BCC) </t>
  </si>
  <si>
    <t>CHI PHÍ TUÂN THỦ THỦ TỤC HÀNH CHÍNH TRONG  DỰ THẢO VĂN BẢN</t>
  </si>
  <si>
    <t>Thông tư Quy định về việc cấp, thu hồi giấy chứng nhận bảo hiểm hoặc bảo đảm tài chính theo công ước quốc tế về trách nhiệm dân sự đối với tổn thất ô nhiễm dầu năm 1992 và tổn thất ô nhiễm dầu nhiên liệu năm 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</si>
</sst>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_(* #,##0_);_(* \(#,##0\);_(* &quot;-&quot;??_);_(@_)"/>
  </numFmts>
  <fonts count="14" x14ac:knownFonts="1">
    <font>
      <sz val="11"/>
      <color theme="1"/>
      <name val="Calibri"/>
      <family val="2"/>
      <scheme val="minor"/>
    </font>
    <font>
      <sz val="11"/>
      <color theme="1"/>
      <name val="Calibri"/>
      <family val="2"/>
      <scheme val="minor"/>
    </font>
    <font>
      <b/>
      <sz val="12"/>
      <color indexed="8"/>
      <name val="Times New Roman"/>
      <family val="1"/>
    </font>
    <font>
      <i/>
      <sz val="12"/>
      <color indexed="8"/>
      <name val="Times New Roman"/>
      <family val="1"/>
    </font>
    <font>
      <sz val="11"/>
      <color theme="1"/>
      <name val="Times New Roman"/>
      <family val="1"/>
    </font>
    <font>
      <b/>
      <i/>
      <sz val="12"/>
      <color indexed="8"/>
      <name val="Times New Roman"/>
      <family val="1"/>
    </font>
    <font>
      <sz val="12"/>
      <color indexed="8"/>
      <name val="Times New Roman"/>
      <family val="1"/>
    </font>
    <font>
      <b/>
      <sz val="12"/>
      <name val="Times New Roman"/>
      <family val="1"/>
    </font>
    <font>
      <sz val="12"/>
      <name val="Times New Roman"/>
      <family val="1"/>
    </font>
    <font>
      <sz val="12"/>
      <color theme="1"/>
      <name val="Times New Roman"/>
      <family val="1"/>
    </font>
    <font>
      <sz val="12"/>
      <color indexed="10"/>
      <name val="Times New Roman"/>
      <family val="1"/>
    </font>
    <font>
      <sz val="12"/>
      <color indexed="9"/>
      <name val="Times New Roman"/>
      <family val="1"/>
    </font>
    <font>
      <b/>
      <sz val="11"/>
      <color theme="1"/>
      <name val="Times New Roman"/>
      <family val="1"/>
    </font>
    <font>
      <sz val="10"/>
      <color rgb="FF000000"/>
      <name val="Arial"/>
      <family val="2"/>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71">
    <xf numFmtId="0" fontId="0" fillId="0" borderId="0" xfId="0"/>
    <xf numFmtId="0" fontId="4" fillId="0" borderId="0" xfId="2" applyFont="1"/>
    <xf numFmtId="0" fontId="2" fillId="0" borderId="0" xfId="2" applyFont="1" applyAlignment="1" applyProtection="1">
      <alignment horizontal="center"/>
      <protection locked="0"/>
    </xf>
    <xf numFmtId="0" fontId="4" fillId="0" borderId="0" xfId="2" applyFont="1" applyAlignment="1">
      <alignment vertical="center"/>
    </xf>
    <xf numFmtId="0" fontId="2" fillId="0" borderId="0" xfId="2" applyFont="1" applyAlignment="1" applyProtection="1">
      <alignment horizontal="center" vertical="center"/>
      <protection locked="0"/>
    </xf>
    <xf numFmtId="0" fontId="6" fillId="0" borderId="0" xfId="2" applyFont="1" applyAlignment="1" applyProtection="1">
      <alignment vertical="center"/>
      <protection locked="0"/>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64" fontId="2" fillId="0" borderId="3" xfId="0" applyNumberFormat="1" applyFont="1" applyBorder="1" applyAlignment="1" applyProtection="1">
      <alignment horizontal="center" vertical="center" wrapText="1"/>
      <protection locked="0"/>
    </xf>
    <xf numFmtId="3" fontId="2" fillId="0" borderId="2" xfId="0" applyNumberFormat="1" applyFont="1" applyBorder="1" applyAlignment="1" applyProtection="1">
      <alignment horizontal="center" vertical="center" wrapText="1"/>
      <protection locked="0"/>
    </xf>
    <xf numFmtId="4" fontId="2" fillId="0" borderId="2" xfId="0" applyNumberFormat="1" applyFont="1" applyBorder="1" applyAlignment="1" applyProtection="1">
      <alignment horizontal="center" vertical="center" wrapText="1"/>
      <protection locked="0"/>
    </xf>
    <xf numFmtId="4" fontId="7" fillId="0" borderId="2" xfId="0" applyNumberFormat="1"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justify" vertical="center" wrapText="1"/>
      <protection locked="0"/>
    </xf>
    <xf numFmtId="164" fontId="6" fillId="0" borderId="6" xfId="0" applyNumberFormat="1" applyFont="1" applyBorder="1" applyAlignment="1" applyProtection="1">
      <alignment horizontal="center" vertical="center" wrapText="1"/>
      <protection locked="0"/>
    </xf>
    <xf numFmtId="3" fontId="6" fillId="0" borderId="5" xfId="0" applyNumberFormat="1" applyFont="1" applyBorder="1" applyAlignment="1" applyProtection="1">
      <alignment horizontal="center" vertical="center" wrapText="1"/>
      <protection locked="0"/>
    </xf>
    <xf numFmtId="4" fontId="2" fillId="0" borderId="5" xfId="0" applyNumberFormat="1" applyFont="1" applyBorder="1" applyAlignment="1" applyProtection="1">
      <alignment horizontal="center" vertical="center" wrapText="1"/>
      <protection locked="0"/>
    </xf>
    <xf numFmtId="4" fontId="7" fillId="0" borderId="5" xfId="0" applyNumberFormat="1" applyFont="1" applyBorder="1" applyAlignment="1" applyProtection="1">
      <alignment horizontal="center" vertical="center" wrapText="1"/>
      <protection locked="0"/>
    </xf>
    <xf numFmtId="4" fontId="7" fillId="0" borderId="5" xfId="0" applyNumberFormat="1" applyFont="1" applyBorder="1" applyAlignment="1" applyProtection="1">
      <alignment horizontal="justify" vertical="center" wrapText="1"/>
      <protection locked="0"/>
    </xf>
    <xf numFmtId="0" fontId="6" fillId="0" borderId="2" xfId="0" quotePrefix="1" applyFont="1" applyBorder="1" applyAlignment="1" applyProtection="1">
      <alignment horizontal="center" vertical="center" wrapText="1"/>
      <protection locked="0"/>
    </xf>
    <xf numFmtId="0" fontId="6" fillId="0" borderId="2" xfId="0" applyFont="1" applyBorder="1" applyAlignment="1" applyProtection="1">
      <alignment horizontal="justify" vertical="center" wrapText="1"/>
      <protection locked="0"/>
    </xf>
    <xf numFmtId="0" fontId="8" fillId="0" borderId="2" xfId="0" applyFont="1" applyBorder="1" applyAlignment="1" applyProtection="1">
      <alignment horizontal="justify" vertical="center" wrapText="1"/>
      <protection locked="0" hidden="1"/>
    </xf>
    <xf numFmtId="164" fontId="8" fillId="0" borderId="2" xfId="0" applyNumberFormat="1" applyFont="1" applyBorder="1" applyAlignment="1" applyProtection="1">
      <alignment horizontal="right" vertical="center" wrapText="1"/>
      <protection locked="0" hidden="1"/>
    </xf>
    <xf numFmtId="3" fontId="6" fillId="0" borderId="2" xfId="0" applyNumberFormat="1" applyFont="1" applyBorder="1" applyAlignment="1" applyProtection="1">
      <alignment horizontal="right" vertical="center" wrapText="1"/>
      <protection locked="0"/>
    </xf>
    <xf numFmtId="4" fontId="6" fillId="0" borderId="2" xfId="0" applyNumberFormat="1" applyFont="1" applyBorder="1" applyAlignment="1" applyProtection="1">
      <alignment horizontal="right" vertical="center" wrapText="1"/>
      <protection locked="0"/>
    </xf>
    <xf numFmtId="3" fontId="6" fillId="0" borderId="2" xfId="0" applyNumberFormat="1" applyFont="1" applyBorder="1" applyAlignment="1" applyProtection="1">
      <alignment horizontal="justify" vertical="center" wrapText="1"/>
      <protection locked="0"/>
    </xf>
    <xf numFmtId="3" fontId="6" fillId="0" borderId="2" xfId="0" applyNumberFormat="1" applyFont="1" applyBorder="1" applyAlignment="1" applyProtection="1">
      <alignment horizontal="left" vertical="center" wrapText="1"/>
      <protection locked="0"/>
    </xf>
    <xf numFmtId="0" fontId="2" fillId="0" borderId="2" xfId="0" quotePrefix="1" applyFont="1" applyBorder="1" applyAlignment="1" applyProtection="1">
      <alignment horizontal="center" vertical="center" wrapText="1"/>
      <protection locked="0"/>
    </xf>
    <xf numFmtId="0" fontId="2" fillId="0" borderId="2" xfId="0" applyFont="1" applyBorder="1" applyAlignment="1" applyProtection="1">
      <alignment vertical="center" wrapText="1"/>
      <protection locked="0"/>
    </xf>
    <xf numFmtId="3" fontId="2" fillId="0" borderId="2" xfId="0" applyNumberFormat="1" applyFont="1" applyBorder="1" applyAlignment="1" applyProtection="1">
      <alignment horizontal="right" vertical="center" wrapText="1"/>
      <protection locked="0"/>
    </xf>
    <xf numFmtId="3" fontId="2" fillId="0" borderId="2" xfId="0" applyNumberFormat="1" applyFont="1" applyBorder="1" applyAlignment="1" applyProtection="1">
      <alignment horizontal="justify" vertical="top" wrapText="1"/>
      <protection locked="0"/>
    </xf>
    <xf numFmtId="0" fontId="6" fillId="0" borderId="2" xfId="0" applyFont="1" applyBorder="1" applyAlignment="1">
      <alignment horizontal="justify" vertical="center" wrapText="1"/>
    </xf>
    <xf numFmtId="0" fontId="2" fillId="0" borderId="2" xfId="0" applyFont="1" applyBorder="1" applyAlignment="1">
      <alignment horizontal="justify" vertical="center" wrapText="1"/>
    </xf>
    <xf numFmtId="3" fontId="2" fillId="0" borderId="2" xfId="0" applyNumberFormat="1" applyFont="1" applyBorder="1" applyAlignment="1" applyProtection="1">
      <alignment horizontal="justify" vertical="center" wrapText="1"/>
      <protection locked="0"/>
    </xf>
    <xf numFmtId="0" fontId="6" fillId="0" borderId="2" xfId="0" applyFont="1" applyBorder="1" applyAlignment="1">
      <alignment horizontal="justify" vertical="center"/>
    </xf>
    <xf numFmtId="0" fontId="6" fillId="0" borderId="2" xfId="0" applyFont="1" applyBorder="1" applyAlignment="1" applyProtection="1">
      <alignment horizontal="center" vertical="center" wrapText="1"/>
      <protection locked="0"/>
    </xf>
    <xf numFmtId="0" fontId="2" fillId="0" borderId="2" xfId="0" applyFont="1" applyBorder="1" applyAlignment="1" applyProtection="1">
      <alignment horizontal="justify" vertical="center" wrapText="1"/>
      <protection locked="0"/>
    </xf>
    <xf numFmtId="164" fontId="2" fillId="0" borderId="2" xfId="0" applyNumberFormat="1" applyFont="1" applyBorder="1" applyAlignment="1" applyProtection="1">
      <alignment horizontal="right" vertical="center" wrapText="1"/>
      <protection locked="0"/>
    </xf>
    <xf numFmtId="0" fontId="2" fillId="0" borderId="0" xfId="2" applyFont="1" applyAlignment="1" applyProtection="1">
      <alignment horizontal="left" vertical="center"/>
      <protection locked="0"/>
    </xf>
    <xf numFmtId="0" fontId="6" fillId="0" borderId="0" xfId="2" applyFont="1" applyProtection="1">
      <protection locked="0"/>
    </xf>
    <xf numFmtId="0" fontId="9" fillId="0" borderId="0" xfId="2" applyFont="1" applyProtection="1">
      <protection locked="0"/>
    </xf>
    <xf numFmtId="0" fontId="10" fillId="0" borderId="0" xfId="2" applyFont="1" applyProtection="1">
      <protection locked="0"/>
    </xf>
    <xf numFmtId="0" fontId="11" fillId="0" borderId="0" xfId="2" applyFont="1"/>
    <xf numFmtId="3" fontId="11" fillId="0" borderId="0" xfId="2" applyNumberFormat="1" applyFont="1"/>
    <xf numFmtId="165" fontId="11" fillId="0" borderId="0" xfId="2" applyNumberFormat="1" applyFont="1"/>
    <xf numFmtId="0" fontId="4" fillId="0" borderId="0" xfId="0" applyFont="1"/>
    <xf numFmtId="0" fontId="8" fillId="0" borderId="2" xfId="0" applyFont="1" applyBorder="1" applyAlignment="1" applyProtection="1">
      <alignment vertical="center" wrapText="1"/>
      <protection locked="0" hidden="1"/>
    </xf>
    <xf numFmtId="43" fontId="8" fillId="0" borderId="2" xfId="1" applyFont="1" applyFill="1" applyBorder="1" applyAlignment="1" applyProtection="1">
      <alignment horizontal="right" vertical="center" wrapText="1"/>
      <protection locked="0" hidden="1"/>
    </xf>
    <xf numFmtId="43" fontId="6" fillId="0" borderId="2" xfId="1" applyFont="1" applyFill="1" applyBorder="1" applyAlignment="1" applyProtection="1">
      <alignment horizontal="right" vertical="center" wrapText="1"/>
      <protection locked="0"/>
    </xf>
    <xf numFmtId="43" fontId="7" fillId="0" borderId="2" xfId="1" applyFont="1" applyFill="1" applyBorder="1" applyAlignment="1" applyProtection="1">
      <alignment horizontal="right" vertical="center" wrapText="1"/>
      <protection locked="0" hidden="1"/>
    </xf>
    <xf numFmtId="43" fontId="2" fillId="0" borderId="2" xfId="1" applyFont="1" applyFill="1" applyBorder="1" applyAlignment="1" applyProtection="1">
      <alignment horizontal="right" vertical="center" wrapText="1"/>
      <protection locked="0"/>
    </xf>
    <xf numFmtId="0" fontId="6" fillId="0" borderId="0" xfId="0" applyFont="1" applyAlignment="1" applyProtection="1">
      <alignment horizontal="center" vertical="center" wrapText="1"/>
      <protection locked="0"/>
    </xf>
    <xf numFmtId="164" fontId="2" fillId="0" borderId="0" xfId="0" applyNumberFormat="1" applyFont="1" applyAlignment="1" applyProtection="1">
      <alignment horizontal="right" vertical="center" wrapText="1"/>
      <protection locked="0"/>
    </xf>
    <xf numFmtId="3" fontId="6" fillId="0" borderId="0" xfId="0" applyNumberFormat="1" applyFont="1" applyAlignment="1" applyProtection="1">
      <alignment horizontal="right" vertical="center" wrapText="1"/>
      <protection locked="0"/>
    </xf>
    <xf numFmtId="4" fontId="6" fillId="0" borderId="0" xfId="0" applyNumberFormat="1" applyFont="1" applyAlignment="1" applyProtection="1">
      <alignment horizontal="right" vertical="center" wrapText="1"/>
      <protection locked="0"/>
    </xf>
    <xf numFmtId="3" fontId="2" fillId="0" borderId="0" xfId="0" applyNumberFormat="1" applyFont="1" applyAlignment="1" applyProtection="1">
      <alignment horizontal="right" vertical="center" wrapText="1"/>
      <protection locked="0"/>
    </xf>
    <xf numFmtId="3" fontId="2" fillId="0" borderId="0" xfId="0" applyNumberFormat="1" applyFont="1" applyAlignment="1" applyProtection="1">
      <alignment horizontal="justify" vertical="center" wrapText="1"/>
      <protection locked="0"/>
    </xf>
    <xf numFmtId="0" fontId="4" fillId="0" borderId="0" xfId="2" applyFont="1" applyAlignment="1">
      <alignment horizontal="center"/>
    </xf>
    <xf numFmtId="0" fontId="2" fillId="0" borderId="2" xfId="0" applyFont="1" applyBorder="1" applyAlignment="1" applyProtection="1">
      <alignment horizontal="center" vertical="center" wrapText="1"/>
      <protection locked="0"/>
    </xf>
    <xf numFmtId="0" fontId="6" fillId="0" borderId="0" xfId="2" applyFont="1" applyAlignment="1" applyProtection="1">
      <alignment horizontal="center"/>
      <protection locked="0"/>
    </xf>
    <xf numFmtId="0" fontId="4" fillId="0" borderId="0" xfId="0" applyFont="1" applyAlignment="1">
      <alignment horizontal="center"/>
    </xf>
    <xf numFmtId="0" fontId="0" fillId="0" borderId="0" xfId="0" applyAlignment="1">
      <alignment horizontal="center"/>
    </xf>
    <xf numFmtId="166" fontId="6" fillId="0" borderId="2" xfId="1" applyNumberFormat="1" applyFont="1" applyFill="1" applyBorder="1" applyAlignment="1" applyProtection="1">
      <alignment horizontal="right" vertical="center" wrapText="1"/>
      <protection locked="0"/>
    </xf>
    <xf numFmtId="0" fontId="2" fillId="0" borderId="0" xfId="2" applyFont="1" applyAlignment="1" applyProtection="1">
      <alignment horizontal="left" vertical="center"/>
      <protection locked="0"/>
    </xf>
    <xf numFmtId="0" fontId="6" fillId="0" borderId="0" xfId="0" applyFont="1" applyAlignment="1" applyProtection="1">
      <alignment horizontal="center" vertical="center" wrapText="1"/>
      <protection locked="0"/>
    </xf>
    <xf numFmtId="0" fontId="2" fillId="0" borderId="0" xfId="2" applyFont="1" applyAlignment="1" applyProtection="1">
      <alignment horizontal="center" vertical="center" wrapText="1"/>
      <protection locked="0"/>
    </xf>
    <xf numFmtId="0" fontId="2" fillId="0" borderId="0" xfId="2" applyFont="1" applyAlignment="1" applyProtection="1">
      <alignment horizontal="center" vertical="top" wrapText="1"/>
      <protection locked="0"/>
    </xf>
    <xf numFmtId="0" fontId="5" fillId="0" borderId="0" xfId="2" applyFont="1" applyAlignment="1" applyProtection="1">
      <alignment horizontal="center" vertical="top" wrapText="1"/>
      <protection locked="0"/>
    </xf>
    <xf numFmtId="0" fontId="2" fillId="0" borderId="0" xfId="2" applyFont="1" applyAlignment="1" applyProtection="1">
      <alignment horizontal="center"/>
      <protection locked="0"/>
    </xf>
    <xf numFmtId="0" fontId="12" fillId="0" borderId="0" xfId="2" applyFont="1" applyAlignment="1">
      <alignment horizontal="center" vertical="center" wrapText="1"/>
    </xf>
    <xf numFmtId="0" fontId="2" fillId="0" borderId="0" xfId="2" applyFont="1" applyAlignment="1" applyProtection="1">
      <alignment horizontal="left" vertical="center" wrapText="1"/>
      <protection locked="0"/>
    </xf>
  </cellXfs>
  <cellStyles count="3">
    <cellStyle name="Comma"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Times New Roman"/>
                <a:ea typeface="Times New Roman"/>
                <a:cs typeface="Times New Roman"/>
              </a:defRPr>
            </a:pPr>
            <a:r>
              <a:rPr lang="vi-VN" sz="1400" b="1"/>
              <a:t>Chi phí tuân thủ TTHC hiện tại và </a:t>
            </a:r>
            <a:r>
              <a:rPr lang="en-US" sz="1400" b="1"/>
              <a:t>sau</a:t>
            </a:r>
            <a:r>
              <a:rPr lang="en-US" sz="1400" b="1" baseline="0"/>
              <a:t> </a:t>
            </a:r>
            <a:r>
              <a:rPr lang="vi-VN" sz="1400" b="1"/>
              <a:t>dự kiến sửa đổi, bổ sung</a:t>
            </a:r>
          </a:p>
        </c:rich>
      </c:tx>
      <c:layout>
        <c:manualLayout>
          <c:xMode val="edge"/>
          <c:yMode val="edge"/>
          <c:x val="0.14168651639813187"/>
          <c:y val="1.5445816186556927E-2"/>
        </c:manualLayout>
      </c:layout>
      <c:overlay val="0"/>
      <c:spPr>
        <a:noFill/>
        <a:ln w="25400">
          <a:noFill/>
        </a:ln>
      </c:spPr>
    </c:title>
    <c:autoTitleDeleted val="0"/>
    <c:plotArea>
      <c:layout>
        <c:manualLayout>
          <c:layoutTarget val="inner"/>
          <c:xMode val="edge"/>
          <c:yMode val="edge"/>
          <c:x val="0.22885599936839165"/>
          <c:y val="0.16180371352785147"/>
          <c:w val="0.71019986760517195"/>
          <c:h val="0.62334217506631295"/>
        </c:manualLayout>
      </c:layout>
      <c:barChart>
        <c:barDir val="col"/>
        <c:grouping val="clustered"/>
        <c:varyColors val="0"/>
        <c:ser>
          <c:idx val="0"/>
          <c:order val="0"/>
          <c:tx>
            <c:v>Chi phí tuân thủ TTHC hiện tại</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CLC!$K$23</c:f>
              <c:numCache>
                <c:formatCode>#,##0</c:formatCode>
                <c:ptCount val="1"/>
                <c:pt idx="0">
                  <c:v>557100000</c:v>
                </c:pt>
              </c:numCache>
            </c:numRef>
          </c:val>
          <c:extLst>
            <c:ext xmlns:c16="http://schemas.microsoft.com/office/drawing/2014/chart" uri="{C3380CC4-5D6E-409C-BE32-E72D297353CC}">
              <c16:uniqueId val="{00000000-E656-455E-AF89-50E7C565BFB3}"/>
            </c:ext>
          </c:extLst>
        </c:ser>
        <c:ser>
          <c:idx val="1"/>
          <c:order val="1"/>
          <c:tx>
            <c:v>Chi phí tuân thủ TTHC sau đơn giản hóa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CLC!$K$38</c:f>
              <c:numCache>
                <c:formatCode>#,##0</c:formatCode>
                <c:ptCount val="1"/>
                <c:pt idx="0">
                  <c:v>443700000</c:v>
                </c:pt>
              </c:numCache>
            </c:numRef>
          </c:val>
          <c:extLst>
            <c:ext xmlns:c16="http://schemas.microsoft.com/office/drawing/2014/chart" uri="{C3380CC4-5D6E-409C-BE32-E72D297353CC}">
              <c16:uniqueId val="{00000001-E656-455E-AF89-50E7C565BFB3}"/>
            </c:ext>
          </c:extLst>
        </c:ser>
        <c:dLbls>
          <c:showLegendKey val="0"/>
          <c:showVal val="0"/>
          <c:showCatName val="0"/>
          <c:showSerName val="0"/>
          <c:showPercent val="0"/>
          <c:showBubbleSize val="0"/>
        </c:dLbls>
        <c:gapWidth val="150"/>
        <c:axId val="405629216"/>
        <c:axId val="527366064"/>
      </c:barChart>
      <c:catAx>
        <c:axId val="405629216"/>
        <c:scaling>
          <c:orientation val="minMax"/>
        </c:scaling>
        <c:delete val="1"/>
        <c:axPos val="b"/>
        <c:numFmt formatCode="#,##0" sourceLinked="1"/>
        <c:majorTickMark val="out"/>
        <c:minorTickMark val="none"/>
        <c:tickLblPos val="nextTo"/>
        <c:crossAx val="527366064"/>
        <c:crosses val="autoZero"/>
        <c:auto val="1"/>
        <c:lblAlgn val="ctr"/>
        <c:lblOffset val="100"/>
        <c:noMultiLvlLbl val="0"/>
      </c:catAx>
      <c:valAx>
        <c:axId val="527366064"/>
        <c:scaling>
          <c:orientation val="minMax"/>
        </c:scaling>
        <c:delete val="0"/>
        <c:axPos val="l"/>
        <c:majorGridlines>
          <c:spPr>
            <a:ln w="3175">
              <a:solidFill>
                <a:srgbClr val="C0C0C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405629216"/>
        <c:crosses val="autoZero"/>
        <c:crossBetween val="between"/>
      </c:valAx>
      <c:spPr>
        <a:noFill/>
        <a:ln w="25400">
          <a:noFill/>
        </a:ln>
      </c:spPr>
    </c:plotArea>
    <c:legend>
      <c:legendPos val="r"/>
      <c:layout>
        <c:manualLayout>
          <c:xMode val="edge"/>
          <c:yMode val="edge"/>
          <c:x val="0.43398359278597065"/>
          <c:y val="0.86062036440695577"/>
          <c:w val="0.3046585715836056"/>
          <c:h val="0.10584782443091711"/>
        </c:manualLayout>
      </c:layout>
      <c:overlay val="0"/>
      <c:spPr>
        <a:solidFill>
          <a:srgbClr val="FFFFFF"/>
        </a:solidFill>
        <a:ln w="25400">
          <a:noFill/>
        </a:ln>
      </c:spPr>
      <c:txPr>
        <a:bodyPr/>
        <a:lstStyle/>
        <a:p>
          <a:pPr rtl="0">
            <a:defRPr sz="82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44" r="0.75000000000000044"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i="0" u="none" strike="noStrike" baseline="0">
                <a:effectLst/>
                <a:latin typeface="+mj-lt"/>
              </a:rPr>
              <a:t>Chi phí tuân thủ thủ tục hành chính còn lại (màu đỏ) và Chi phí tuân thủ thủ tục hành chính cắt giảm được (màu xanh) sau dự kiến sửa đổi, bổ sung </a:t>
            </a:r>
            <a:endParaRPr lang="vi-VN" sz="1400">
              <a:latin typeface="+mj-lt"/>
            </a:endParaRPr>
          </a:p>
        </c:rich>
      </c:tx>
      <c:layout>
        <c:manualLayout>
          <c:xMode val="edge"/>
          <c:yMode val="edge"/>
          <c:x val="0.13268743971106176"/>
          <c:y val="0.1388888888888889"/>
        </c:manualLayout>
      </c:layout>
      <c:overlay val="0"/>
    </c:title>
    <c:autoTitleDeleted val="0"/>
    <c:plotArea>
      <c:layout/>
      <c:pieChart>
        <c:varyColors val="1"/>
        <c:ser>
          <c:idx val="0"/>
          <c:order val="0"/>
          <c:tx>
            <c:v>Chi phí tuân thủ TTHC được cắt giảm</c:v>
          </c:tx>
          <c:spPr>
            <a:solidFill>
              <a:srgbClr val="FF0000"/>
            </a:solidFill>
          </c:spPr>
          <c:explosion val="25"/>
          <c:dPt>
            <c:idx val="1"/>
            <c:bubble3D val="0"/>
            <c:spPr>
              <a:solidFill>
                <a:srgbClr val="00B0F0"/>
              </a:solidFill>
            </c:spPr>
            <c:extLst>
              <c:ext xmlns:c16="http://schemas.microsoft.com/office/drawing/2014/chart" uri="{C3380CC4-5D6E-409C-BE32-E72D297353CC}">
                <c16:uniqueId val="{00000001-81F2-4455-94D4-A1EE307B2959}"/>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1F2-4455-94D4-A1EE307B295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1F2-4455-94D4-A1EE307B29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extLst>
          </c:dLbls>
          <c:cat>
            <c:strLit>
              <c:ptCount val="1"/>
              <c:pt idx="0">
                <c:v>Chi phí tuân thủ TTHC được cắt giảm</c:v>
              </c:pt>
            </c:strLit>
          </c:cat>
          <c:val>
            <c:numRef>
              <c:f>(CLC!$K$38,CLC!$K$39)</c:f>
              <c:numCache>
                <c:formatCode>#,##0</c:formatCode>
                <c:ptCount val="2"/>
                <c:pt idx="0">
                  <c:v>443700000</c:v>
                </c:pt>
                <c:pt idx="1">
                  <c:v>113400000</c:v>
                </c:pt>
              </c:numCache>
            </c:numRef>
          </c:val>
          <c:extLst>
            <c:ext xmlns:c16="http://schemas.microsoft.com/office/drawing/2014/chart" uri="{C3380CC4-5D6E-409C-BE32-E72D297353CC}">
              <c16:uniqueId val="{00000003-81F2-4455-94D4-A1EE307B2959}"/>
            </c:ext>
          </c:extLst>
        </c:ser>
        <c:ser>
          <c:idx val="1"/>
          <c:order val="1"/>
          <c:tx>
            <c:v>Chi phí tuân thủ TTHC cắt giảm được</c:v>
          </c:tx>
          <c:explosion val="25"/>
          <c:val>
            <c:numRef>
              <c:f>CLC!$K$39</c:f>
              <c:numCache>
                <c:formatCode>#,##0</c:formatCode>
                <c:ptCount val="1"/>
                <c:pt idx="0">
                  <c:v>113400000</c:v>
                </c:pt>
              </c:numCache>
            </c:numRef>
          </c:val>
          <c:extLst>
            <c:ext xmlns:c16="http://schemas.microsoft.com/office/drawing/2014/chart" uri="{C3380CC4-5D6E-409C-BE32-E72D297353CC}">
              <c16:uniqueId val="{00000004-81F2-4455-94D4-A1EE307B2959}"/>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Times New Roman"/>
                <a:ea typeface="Times New Roman"/>
                <a:cs typeface="Times New Roman"/>
              </a:defRPr>
            </a:pPr>
            <a:r>
              <a:rPr lang="vi-VN" sz="1400" b="1"/>
              <a:t>Chi phí tuân thủ TTHC hiện tại và </a:t>
            </a:r>
            <a:r>
              <a:rPr lang="en-US" sz="1400" b="1"/>
              <a:t>sau</a:t>
            </a:r>
            <a:r>
              <a:rPr lang="en-US" sz="1400" b="1" baseline="0"/>
              <a:t> </a:t>
            </a:r>
            <a:r>
              <a:rPr lang="vi-VN" sz="1400" b="1"/>
              <a:t>dự kiến sửa đổi, bổ sung</a:t>
            </a:r>
          </a:p>
        </c:rich>
      </c:tx>
      <c:layout>
        <c:manualLayout>
          <c:xMode val="edge"/>
          <c:yMode val="edge"/>
          <c:x val="0.14168651639813187"/>
          <c:y val="1.5445816186556927E-2"/>
        </c:manualLayout>
      </c:layout>
      <c:overlay val="0"/>
      <c:spPr>
        <a:noFill/>
        <a:ln w="25400">
          <a:noFill/>
        </a:ln>
      </c:spPr>
    </c:title>
    <c:autoTitleDeleted val="0"/>
    <c:plotArea>
      <c:layout>
        <c:manualLayout>
          <c:layoutTarget val="inner"/>
          <c:xMode val="edge"/>
          <c:yMode val="edge"/>
          <c:x val="0.22885599936839165"/>
          <c:y val="0.16180371352785147"/>
          <c:w val="0.71019986760517195"/>
          <c:h val="0.62334217506631295"/>
        </c:manualLayout>
      </c:layout>
      <c:barChart>
        <c:barDir val="col"/>
        <c:grouping val="clustered"/>
        <c:varyColors val="0"/>
        <c:ser>
          <c:idx val="0"/>
          <c:order val="0"/>
          <c:tx>
            <c:v>Chi phí tuân thủ TTHC hiện tại</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BCC!$K$22</c:f>
              <c:numCache>
                <c:formatCode>#,##0</c:formatCode>
                <c:ptCount val="1"/>
                <c:pt idx="0">
                  <c:v>1728625000</c:v>
                </c:pt>
              </c:numCache>
            </c:numRef>
          </c:val>
          <c:extLst>
            <c:ext xmlns:c16="http://schemas.microsoft.com/office/drawing/2014/chart" uri="{C3380CC4-5D6E-409C-BE32-E72D297353CC}">
              <c16:uniqueId val="{00000000-6A15-43B3-A4AD-74D423C6FD8B}"/>
            </c:ext>
          </c:extLst>
        </c:ser>
        <c:ser>
          <c:idx val="1"/>
          <c:order val="1"/>
          <c:tx>
            <c:v>Chi phí tuân thủ TTHC sau đơn giản hóa</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BCC!$K$37</c:f>
              <c:numCache>
                <c:formatCode>#,##0</c:formatCode>
                <c:ptCount val="1"/>
                <c:pt idx="0">
                  <c:v>1376875000</c:v>
                </c:pt>
              </c:numCache>
            </c:numRef>
          </c:val>
          <c:extLst>
            <c:ext xmlns:c16="http://schemas.microsoft.com/office/drawing/2014/chart" uri="{C3380CC4-5D6E-409C-BE32-E72D297353CC}">
              <c16:uniqueId val="{00000001-6A15-43B3-A4AD-74D423C6FD8B}"/>
            </c:ext>
          </c:extLst>
        </c:ser>
        <c:dLbls>
          <c:showLegendKey val="0"/>
          <c:showVal val="0"/>
          <c:showCatName val="0"/>
          <c:showSerName val="0"/>
          <c:showPercent val="0"/>
          <c:showBubbleSize val="0"/>
        </c:dLbls>
        <c:gapWidth val="150"/>
        <c:axId val="593301392"/>
        <c:axId val="593303568"/>
      </c:barChart>
      <c:catAx>
        <c:axId val="593301392"/>
        <c:scaling>
          <c:orientation val="minMax"/>
        </c:scaling>
        <c:delete val="1"/>
        <c:axPos val="b"/>
        <c:numFmt formatCode="#,##0" sourceLinked="1"/>
        <c:majorTickMark val="out"/>
        <c:minorTickMark val="none"/>
        <c:tickLblPos val="nextTo"/>
        <c:crossAx val="593303568"/>
        <c:crosses val="autoZero"/>
        <c:auto val="1"/>
        <c:lblAlgn val="ctr"/>
        <c:lblOffset val="100"/>
        <c:noMultiLvlLbl val="0"/>
      </c:catAx>
      <c:valAx>
        <c:axId val="593303568"/>
        <c:scaling>
          <c:orientation val="minMax"/>
        </c:scaling>
        <c:delete val="0"/>
        <c:axPos val="l"/>
        <c:majorGridlines>
          <c:spPr>
            <a:ln w="3175">
              <a:solidFill>
                <a:srgbClr val="C0C0C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593301392"/>
        <c:crosses val="autoZero"/>
        <c:crossBetween val="between"/>
      </c:valAx>
      <c:spPr>
        <a:noFill/>
        <a:ln w="25400">
          <a:noFill/>
        </a:ln>
      </c:spPr>
    </c:plotArea>
    <c:legend>
      <c:legendPos val="r"/>
      <c:layout>
        <c:manualLayout>
          <c:xMode val="edge"/>
          <c:yMode val="edge"/>
          <c:x val="0.43398359278597065"/>
          <c:y val="0.86062036440695577"/>
          <c:w val="0.3046585715836056"/>
          <c:h val="0.10584782443091711"/>
        </c:manualLayout>
      </c:layout>
      <c:overlay val="0"/>
      <c:spPr>
        <a:solidFill>
          <a:srgbClr val="FFFFFF"/>
        </a:solidFill>
        <a:ln w="25400">
          <a:noFill/>
        </a:ln>
      </c:spPr>
      <c:txPr>
        <a:bodyPr/>
        <a:lstStyle/>
        <a:p>
          <a:pPr rtl="0">
            <a:defRPr sz="82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44" r="0.75000000000000044"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vi-VN" sz="1400" b="1" i="0" u="none" strike="noStrike" baseline="0">
                <a:effectLst/>
                <a:latin typeface="+mj-lt"/>
              </a:rPr>
              <a:t>Chi phí tuân thủ thủ tục hành chính còn lại (màu đỏ) và Chi phí tuân thủ thủ tục hành chính cắt giảm được (màu xanh) sau dự kiến sửa đổi, bổ sung </a:t>
            </a:r>
            <a:endParaRPr lang="vi-VN" sz="1400">
              <a:latin typeface="+mj-lt"/>
            </a:endParaRPr>
          </a:p>
        </c:rich>
      </c:tx>
      <c:layout>
        <c:manualLayout>
          <c:xMode val="edge"/>
          <c:yMode val="edge"/>
          <c:x val="0.13268743971106176"/>
          <c:y val="0.1388888888888889"/>
        </c:manualLayout>
      </c:layout>
      <c:overlay val="0"/>
    </c:title>
    <c:autoTitleDeleted val="0"/>
    <c:plotArea>
      <c:layout/>
      <c:pieChart>
        <c:varyColors val="1"/>
        <c:ser>
          <c:idx val="0"/>
          <c:order val="0"/>
          <c:tx>
            <c:v>Chi phí tuân thủ TTHC được cắt giảm</c:v>
          </c:tx>
          <c:spPr>
            <a:solidFill>
              <a:srgbClr val="FF0000"/>
            </a:solidFill>
          </c:spPr>
          <c:explosion val="25"/>
          <c:dPt>
            <c:idx val="1"/>
            <c:bubble3D val="0"/>
            <c:spPr>
              <a:solidFill>
                <a:srgbClr val="00B0F0"/>
              </a:solidFill>
            </c:spPr>
            <c:extLst>
              <c:ext xmlns:c16="http://schemas.microsoft.com/office/drawing/2014/chart" uri="{C3380CC4-5D6E-409C-BE32-E72D297353CC}">
                <c16:uniqueId val="{00000001-F1ED-41D0-8934-FDFC946C9810}"/>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1ED-41D0-8934-FDFC946C9810}"/>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ED-41D0-8934-FDFC946C981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extLst>
          </c:dLbls>
          <c:cat>
            <c:strLit>
              <c:ptCount val="1"/>
              <c:pt idx="0">
                <c:v>Chi phí tuân thủ TTHC được cắt giảm</c:v>
              </c:pt>
            </c:strLit>
          </c:cat>
          <c:val>
            <c:numRef>
              <c:f>(BCC!$K$37,BCC!$K$38)</c:f>
              <c:numCache>
                <c:formatCode>#,##0</c:formatCode>
                <c:ptCount val="2"/>
                <c:pt idx="0">
                  <c:v>1376875000</c:v>
                </c:pt>
                <c:pt idx="1">
                  <c:v>351750000</c:v>
                </c:pt>
              </c:numCache>
            </c:numRef>
          </c:val>
          <c:extLst>
            <c:ext xmlns:c16="http://schemas.microsoft.com/office/drawing/2014/chart" uri="{C3380CC4-5D6E-409C-BE32-E72D297353CC}">
              <c16:uniqueId val="{00000003-F1ED-41D0-8934-FDFC946C9810}"/>
            </c:ext>
          </c:extLst>
        </c:ser>
        <c:ser>
          <c:idx val="1"/>
          <c:order val="1"/>
          <c:tx>
            <c:v>Chi phí tuân thủ TTHC cắt giảm được</c:v>
          </c:tx>
          <c:explosion val="25"/>
          <c:val>
            <c:numRef>
              <c:f>BCC!$K$38</c:f>
              <c:numCache>
                <c:formatCode>#,##0</c:formatCode>
                <c:ptCount val="1"/>
                <c:pt idx="0">
                  <c:v>351750000</c:v>
                </c:pt>
              </c:numCache>
            </c:numRef>
          </c:val>
          <c:extLst>
            <c:ext xmlns:c16="http://schemas.microsoft.com/office/drawing/2014/chart" uri="{C3380CC4-5D6E-409C-BE32-E72D297353CC}">
              <c16:uniqueId val="{00000004-F1ED-41D0-8934-FDFC946C9810}"/>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9525</xdr:colOff>
      <xdr:row>40</xdr:row>
      <xdr:rowOff>38100</xdr:rowOff>
    </xdr:from>
    <xdr:to>
      <xdr:col>10</xdr:col>
      <xdr:colOff>76200</xdr:colOff>
      <xdr:row>55</xdr:row>
      <xdr:rowOff>95250</xdr:rowOff>
    </xdr:to>
    <xdr:graphicFrame macro="">
      <xdr:nvGraphicFramePr>
        <xdr:cNvPr id="2" name="Chart 4">
          <a:extLst>
            <a:ext uri="{FF2B5EF4-FFF2-40B4-BE49-F238E27FC236}">
              <a16:creationId xmlns:a16="http://schemas.microsoft.com/office/drawing/2014/main" id="{4609811C-5A1D-429C-848D-E32CDC7CFE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1076325</xdr:colOff>
      <xdr:row>57</xdr:row>
      <xdr:rowOff>147637</xdr:rowOff>
    </xdr:from>
    <xdr:to>
      <xdr:col>9</xdr:col>
      <xdr:colOff>123825</xdr:colOff>
      <xdr:row>71</xdr:row>
      <xdr:rowOff>90487</xdr:rowOff>
    </xdr:to>
    <xdr:graphicFrame macro="">
      <xdr:nvGraphicFramePr>
        <xdr:cNvPr id="3" name="Chart 2">
          <a:extLst>
            <a:ext uri="{FF2B5EF4-FFF2-40B4-BE49-F238E27FC236}">
              <a16:creationId xmlns:a16="http://schemas.microsoft.com/office/drawing/2014/main" id="{6CAEB953-4F4F-46DE-BDC5-71EF7C7724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39</xdr:row>
      <xdr:rowOff>9526</xdr:rowOff>
    </xdr:from>
    <xdr:to>
      <xdr:col>10</xdr:col>
      <xdr:colOff>9525</xdr:colOff>
      <xdr:row>54</xdr:row>
      <xdr:rowOff>142875</xdr:rowOff>
    </xdr:to>
    <xdr:graphicFrame macro="">
      <xdr:nvGraphicFramePr>
        <xdr:cNvPr id="2" name="Chart 4">
          <a:extLst>
            <a:ext uri="{FF2B5EF4-FFF2-40B4-BE49-F238E27FC236}">
              <a16:creationId xmlns:a16="http://schemas.microsoft.com/office/drawing/2014/main" id="{D3556E03-D350-44F9-9B3F-B61EE07D26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56</xdr:row>
      <xdr:rowOff>4762</xdr:rowOff>
    </xdr:from>
    <xdr:to>
      <xdr:col>9</xdr:col>
      <xdr:colOff>142875</xdr:colOff>
      <xdr:row>69</xdr:row>
      <xdr:rowOff>147637</xdr:rowOff>
    </xdr:to>
    <xdr:graphicFrame macro="">
      <xdr:nvGraphicFramePr>
        <xdr:cNvPr id="3" name="Chart 2">
          <a:extLst>
            <a:ext uri="{FF2B5EF4-FFF2-40B4-BE49-F238E27FC236}">
              <a16:creationId xmlns:a16="http://schemas.microsoft.com/office/drawing/2014/main" id="{731FECA3-2F38-431B-AE48-CDAD8B1BC2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4"/>
  <sheetViews>
    <sheetView tabSelected="1" topLeftCell="A37" workbookViewId="0">
      <selection activeCell="O49" sqref="O49"/>
    </sheetView>
  </sheetViews>
  <sheetFormatPr defaultRowHeight="15" x14ac:dyDescent="0.25"/>
  <cols>
    <col min="1" max="1" width="4.85546875" style="61" customWidth="1"/>
    <col min="2" max="2" width="16.28515625" customWidth="1"/>
    <col min="3" max="3" width="23.5703125" customWidth="1"/>
    <col min="5" max="5" width="10.7109375" customWidth="1"/>
    <col min="7" max="7" width="13.7109375" bestFit="1" customWidth="1"/>
    <col min="9" max="9" width="10.7109375" customWidth="1"/>
    <col min="10" max="10" width="11.28515625" customWidth="1"/>
    <col min="11" max="11" width="13" customWidth="1"/>
  </cols>
  <sheetData>
    <row r="1" spans="1:12" x14ac:dyDescent="0.25">
      <c r="A1" s="65" t="s">
        <v>0</v>
      </c>
      <c r="B1" s="65"/>
      <c r="C1" s="65"/>
      <c r="D1" s="65"/>
      <c r="E1" s="65"/>
      <c r="F1" s="65"/>
      <c r="G1" s="65"/>
      <c r="H1" s="65"/>
      <c r="I1" s="65"/>
      <c r="J1" s="65"/>
      <c r="K1" s="65"/>
      <c r="L1" s="1"/>
    </row>
    <row r="2" spans="1:12" ht="37.5" customHeight="1" x14ac:dyDescent="0.25">
      <c r="A2" s="65"/>
      <c r="B2" s="65"/>
      <c r="C2" s="65"/>
      <c r="D2" s="65"/>
      <c r="E2" s="65"/>
      <c r="F2" s="65"/>
      <c r="G2" s="65"/>
      <c r="H2" s="65"/>
      <c r="I2" s="65"/>
      <c r="J2" s="65"/>
      <c r="K2" s="65"/>
      <c r="L2" s="1"/>
    </row>
    <row r="3" spans="1:12" ht="15.75" x14ac:dyDescent="0.25">
      <c r="A3" s="57"/>
      <c r="B3" s="2"/>
      <c r="C3" s="1"/>
      <c r="D3" s="1"/>
      <c r="E3" s="1"/>
      <c r="F3" s="1"/>
      <c r="G3" s="1"/>
      <c r="H3" s="1"/>
      <c r="I3" s="1"/>
      <c r="J3" s="1"/>
      <c r="K3" s="1"/>
      <c r="L3" s="1"/>
    </row>
    <row r="4" spans="1:12" x14ac:dyDescent="0.25">
      <c r="A4" s="66" t="s">
        <v>37</v>
      </c>
      <c r="B4" s="66"/>
      <c r="C4" s="66"/>
      <c r="D4" s="66"/>
      <c r="E4" s="1"/>
      <c r="F4" s="1"/>
      <c r="G4" s="3"/>
      <c r="H4" s="1"/>
      <c r="I4" s="67" t="s">
        <v>1</v>
      </c>
      <c r="J4" s="67"/>
      <c r="K4" s="67"/>
      <c r="L4" s="67"/>
    </row>
    <row r="5" spans="1:12" x14ac:dyDescent="0.25">
      <c r="A5" s="66"/>
      <c r="B5" s="66"/>
      <c r="C5" s="66"/>
      <c r="D5" s="66"/>
      <c r="E5" s="1"/>
      <c r="F5" s="1"/>
      <c r="G5" s="1"/>
      <c r="H5" s="1"/>
      <c r="I5" s="67"/>
      <c r="J5" s="67"/>
      <c r="K5" s="67"/>
      <c r="L5" s="67"/>
    </row>
    <row r="6" spans="1:12" ht="15.75" x14ac:dyDescent="0.25">
      <c r="A6" s="68" t="s">
        <v>40</v>
      </c>
      <c r="B6" s="68"/>
      <c r="C6" s="68"/>
      <c r="D6" s="68"/>
      <c r="E6" s="68"/>
      <c r="F6" s="68"/>
      <c r="G6" s="68"/>
      <c r="H6" s="68"/>
      <c r="I6" s="68"/>
      <c r="J6" s="68"/>
      <c r="K6" s="68"/>
      <c r="L6" s="68"/>
    </row>
    <row r="7" spans="1:12" ht="36.75" customHeight="1" x14ac:dyDescent="0.25">
      <c r="A7" s="69" t="s">
        <v>41</v>
      </c>
      <c r="B7" s="69"/>
      <c r="C7" s="69"/>
      <c r="D7" s="69"/>
      <c r="E7" s="69"/>
      <c r="F7" s="69"/>
      <c r="G7" s="69"/>
      <c r="H7" s="69"/>
      <c r="I7" s="69"/>
      <c r="J7" s="69"/>
      <c r="K7" s="69"/>
      <c r="L7" s="69"/>
    </row>
    <row r="8" spans="1:12" ht="36" customHeight="1" x14ac:dyDescent="0.25">
      <c r="A8" s="70" t="s">
        <v>38</v>
      </c>
      <c r="B8" s="70"/>
      <c r="C8" s="70"/>
      <c r="D8" s="70"/>
      <c r="E8" s="70"/>
      <c r="F8" s="70"/>
      <c r="G8" s="70"/>
      <c r="H8" s="70"/>
      <c r="I8" s="70"/>
      <c r="J8" s="70"/>
      <c r="K8" s="70"/>
      <c r="L8" s="70"/>
    </row>
    <row r="9" spans="1:12" ht="15.75" x14ac:dyDescent="0.25">
      <c r="A9" s="4" t="s">
        <v>2</v>
      </c>
      <c r="B9" s="63" t="s">
        <v>3</v>
      </c>
      <c r="C9" s="63"/>
      <c r="D9" s="63"/>
      <c r="E9" s="63"/>
      <c r="F9" s="63"/>
      <c r="G9" s="63"/>
      <c r="H9" s="63"/>
      <c r="I9" s="63"/>
      <c r="J9" s="63"/>
      <c r="K9" s="63"/>
      <c r="L9" s="5"/>
    </row>
    <row r="10" spans="1:12" ht="94.5" x14ac:dyDescent="0.25">
      <c r="A10" s="6" t="s">
        <v>4</v>
      </c>
      <c r="B10" s="7" t="s">
        <v>5</v>
      </c>
      <c r="C10" s="7" t="s">
        <v>6</v>
      </c>
      <c r="D10" s="8" t="s">
        <v>7</v>
      </c>
      <c r="E10" s="9" t="s">
        <v>8</v>
      </c>
      <c r="F10" s="10" t="s">
        <v>9</v>
      </c>
      <c r="G10" s="11" t="s">
        <v>10</v>
      </c>
      <c r="H10" s="11" t="s">
        <v>11</v>
      </c>
      <c r="I10" s="11" t="s">
        <v>12</v>
      </c>
      <c r="J10" s="11" t="s">
        <v>13</v>
      </c>
      <c r="K10" s="11" t="s">
        <v>14</v>
      </c>
      <c r="L10" s="11" t="s">
        <v>15</v>
      </c>
    </row>
    <row r="11" spans="1:12" ht="15.75" x14ac:dyDescent="0.25">
      <c r="A11" s="12">
        <v>1</v>
      </c>
      <c r="B11" s="13" t="s">
        <v>16</v>
      </c>
      <c r="C11" s="13"/>
      <c r="D11" s="14"/>
      <c r="E11" s="15"/>
      <c r="F11" s="16"/>
      <c r="G11" s="17"/>
      <c r="H11" s="17"/>
      <c r="I11" s="17"/>
      <c r="J11" s="17"/>
      <c r="K11" s="11"/>
      <c r="L11" s="18"/>
    </row>
    <row r="12" spans="1:12" ht="47.25" x14ac:dyDescent="0.25">
      <c r="A12" s="19">
        <v>1.1000000000000001</v>
      </c>
      <c r="B12" s="20" t="s">
        <v>17</v>
      </c>
      <c r="C12" s="21" t="s">
        <v>18</v>
      </c>
      <c r="D12" s="22">
        <v>8</v>
      </c>
      <c r="E12" s="23">
        <v>43750</v>
      </c>
      <c r="F12" s="24"/>
      <c r="G12" s="23"/>
      <c r="H12" s="23">
        <v>1</v>
      </c>
      <c r="I12" s="23">
        <v>216</v>
      </c>
      <c r="J12" s="23">
        <f>(D12*E12+G12)*H12</f>
        <v>350000</v>
      </c>
      <c r="K12" s="23">
        <f t="shared" ref="K12:K13" si="0">J12*I12</f>
        <v>75600000</v>
      </c>
      <c r="L12" s="25"/>
    </row>
    <row r="13" spans="1:12" ht="31.5" x14ac:dyDescent="0.25">
      <c r="A13" s="19">
        <v>1.2</v>
      </c>
      <c r="B13" s="20" t="s">
        <v>19</v>
      </c>
      <c r="C13" s="21" t="s">
        <v>20</v>
      </c>
      <c r="D13" s="22">
        <v>48</v>
      </c>
      <c r="E13" s="23">
        <v>43750</v>
      </c>
      <c r="F13" s="24"/>
      <c r="G13" s="48">
        <v>0</v>
      </c>
      <c r="H13" s="23">
        <v>1</v>
      </c>
      <c r="I13" s="23">
        <v>216</v>
      </c>
      <c r="J13" s="23">
        <f t="shared" ref="J13" si="1">(D13*E13+G13)*H13</f>
        <v>2100000</v>
      </c>
      <c r="K13" s="23">
        <f t="shared" si="0"/>
        <v>453600000</v>
      </c>
      <c r="L13" s="26"/>
    </row>
    <row r="14" spans="1:12" ht="15.75" x14ac:dyDescent="0.25">
      <c r="A14" s="27">
        <v>2</v>
      </c>
      <c r="B14" s="28" t="s">
        <v>21</v>
      </c>
      <c r="C14" s="46" t="s">
        <v>29</v>
      </c>
      <c r="D14" s="22">
        <v>24</v>
      </c>
      <c r="E14" s="23">
        <v>43750</v>
      </c>
      <c r="F14" s="24"/>
      <c r="G14" s="48">
        <v>0</v>
      </c>
      <c r="H14" s="23">
        <v>1</v>
      </c>
      <c r="I14" s="23">
        <v>0</v>
      </c>
      <c r="J14" s="23">
        <f>(D14*E14+G14)*H14</f>
        <v>1050000</v>
      </c>
      <c r="K14" s="23">
        <f>J14*I14</f>
        <v>0</v>
      </c>
      <c r="L14" s="30"/>
    </row>
    <row r="15" spans="1:12" ht="15.75" x14ac:dyDescent="0.25">
      <c r="A15" s="27"/>
      <c r="B15" s="28"/>
      <c r="C15" s="46" t="s">
        <v>30</v>
      </c>
      <c r="D15" s="22">
        <v>24</v>
      </c>
      <c r="E15" s="23">
        <v>43750</v>
      </c>
      <c r="F15" s="22"/>
      <c r="G15" s="48">
        <v>0</v>
      </c>
      <c r="H15" s="23">
        <v>1</v>
      </c>
      <c r="I15" s="23">
        <v>0</v>
      </c>
      <c r="J15" s="23">
        <f t="shared" ref="J15:J22" si="2">(D15*E15+G15)*H15</f>
        <v>1050000</v>
      </c>
      <c r="K15" s="23">
        <f t="shared" ref="K15:K22" si="3">J15*I15</f>
        <v>0</v>
      </c>
      <c r="L15" s="22"/>
    </row>
    <row r="16" spans="1:12" ht="15.75" x14ac:dyDescent="0.25">
      <c r="A16" s="19"/>
      <c r="B16" s="31"/>
      <c r="C16" s="31" t="s">
        <v>31</v>
      </c>
      <c r="D16" s="22">
        <v>1</v>
      </c>
      <c r="E16" s="23">
        <v>43750</v>
      </c>
      <c r="F16" s="22"/>
      <c r="G16" s="48">
        <v>0</v>
      </c>
      <c r="H16" s="23">
        <v>1</v>
      </c>
      <c r="I16" s="23">
        <v>72</v>
      </c>
      <c r="J16" s="23">
        <f t="shared" si="2"/>
        <v>43750</v>
      </c>
      <c r="K16" s="23">
        <f t="shared" si="3"/>
        <v>3150000</v>
      </c>
      <c r="L16" s="22"/>
    </row>
    <row r="17" spans="1:12" ht="91.5" x14ac:dyDescent="0.25">
      <c r="A17" s="58">
        <v>3</v>
      </c>
      <c r="B17" s="28" t="s">
        <v>32</v>
      </c>
      <c r="C17" s="31"/>
      <c r="D17" s="47">
        <v>0</v>
      </c>
      <c r="E17" s="47">
        <v>0</v>
      </c>
      <c r="F17" s="47">
        <v>0</v>
      </c>
      <c r="G17" s="48">
        <v>0</v>
      </c>
      <c r="H17" s="48">
        <v>0</v>
      </c>
      <c r="I17" s="48">
        <v>0</v>
      </c>
      <c r="J17" s="23">
        <f t="shared" si="2"/>
        <v>0</v>
      </c>
      <c r="K17" s="23">
        <f t="shared" si="3"/>
        <v>0</v>
      </c>
      <c r="L17" s="22"/>
    </row>
    <row r="18" spans="1:12" ht="31.5" x14ac:dyDescent="0.25">
      <c r="A18" s="58">
        <v>4</v>
      </c>
      <c r="B18" s="28" t="s">
        <v>33</v>
      </c>
      <c r="C18" s="31"/>
      <c r="D18" s="47">
        <v>0</v>
      </c>
      <c r="E18" s="48">
        <v>0</v>
      </c>
      <c r="F18" s="47">
        <v>0</v>
      </c>
      <c r="G18" s="48">
        <v>0</v>
      </c>
      <c r="H18" s="47">
        <v>0</v>
      </c>
      <c r="I18" s="47">
        <v>0</v>
      </c>
      <c r="J18" s="23">
        <f t="shared" si="2"/>
        <v>0</v>
      </c>
      <c r="K18" s="23">
        <f t="shared" si="3"/>
        <v>0</v>
      </c>
      <c r="L18" s="22"/>
    </row>
    <row r="19" spans="1:12" ht="31.5" x14ac:dyDescent="0.25">
      <c r="A19" s="27">
        <v>5</v>
      </c>
      <c r="B19" s="32" t="s">
        <v>22</v>
      </c>
      <c r="C19" s="31" t="s">
        <v>23</v>
      </c>
      <c r="D19" s="49">
        <v>0</v>
      </c>
      <c r="E19" s="50">
        <v>0</v>
      </c>
      <c r="F19" s="50">
        <v>0</v>
      </c>
      <c r="G19" s="62">
        <v>100000</v>
      </c>
      <c r="H19" s="23">
        <v>1</v>
      </c>
      <c r="I19" s="23">
        <v>216</v>
      </c>
      <c r="J19" s="23">
        <f t="shared" si="2"/>
        <v>100000</v>
      </c>
      <c r="K19" s="23">
        <f t="shared" si="3"/>
        <v>21600000</v>
      </c>
      <c r="L19" s="33"/>
    </row>
    <row r="20" spans="1:12" ht="15.75" x14ac:dyDescent="0.25">
      <c r="A20" s="27">
        <v>6</v>
      </c>
      <c r="B20" s="32" t="s">
        <v>24</v>
      </c>
      <c r="C20" s="46" t="s">
        <v>29</v>
      </c>
      <c r="D20" s="22">
        <v>24</v>
      </c>
      <c r="E20" s="23">
        <v>43750</v>
      </c>
      <c r="F20" s="50">
        <v>0</v>
      </c>
      <c r="G20" s="29"/>
      <c r="H20" s="23">
        <v>1</v>
      </c>
      <c r="I20" s="23">
        <v>0</v>
      </c>
      <c r="J20" s="23">
        <f t="shared" si="2"/>
        <v>1050000</v>
      </c>
      <c r="K20" s="23">
        <f t="shared" si="3"/>
        <v>0</v>
      </c>
      <c r="L20" s="33"/>
    </row>
    <row r="21" spans="1:12" ht="15.75" x14ac:dyDescent="0.25">
      <c r="A21" s="27"/>
      <c r="B21" s="32"/>
      <c r="C21" s="46" t="s">
        <v>30</v>
      </c>
      <c r="D21" s="22">
        <v>24</v>
      </c>
      <c r="E21" s="23">
        <v>43750</v>
      </c>
      <c r="F21" s="50">
        <v>0</v>
      </c>
      <c r="G21" s="29"/>
      <c r="H21" s="23">
        <v>1</v>
      </c>
      <c r="I21" s="23">
        <v>0</v>
      </c>
      <c r="J21" s="23">
        <f t="shared" si="2"/>
        <v>1050000</v>
      </c>
      <c r="K21" s="23">
        <f t="shared" si="3"/>
        <v>0</v>
      </c>
      <c r="L21" s="33"/>
    </row>
    <row r="22" spans="1:12" ht="15.75" x14ac:dyDescent="0.25">
      <c r="A22" s="19"/>
      <c r="B22" s="34"/>
      <c r="C22" s="31" t="s">
        <v>31</v>
      </c>
      <c r="D22" s="22">
        <v>1</v>
      </c>
      <c r="E22" s="23">
        <v>43750</v>
      </c>
      <c r="F22" s="48">
        <v>0</v>
      </c>
      <c r="G22" s="23"/>
      <c r="H22" s="23">
        <v>1</v>
      </c>
      <c r="I22" s="23">
        <v>72</v>
      </c>
      <c r="J22" s="23">
        <f t="shared" si="2"/>
        <v>43750</v>
      </c>
      <c r="K22" s="23">
        <f t="shared" si="3"/>
        <v>3150000</v>
      </c>
      <c r="L22" s="25"/>
    </row>
    <row r="23" spans="1:12" ht="15.75" x14ac:dyDescent="0.25">
      <c r="A23" s="35"/>
      <c r="B23" s="20"/>
      <c r="C23" s="36" t="s">
        <v>25</v>
      </c>
      <c r="D23" s="37"/>
      <c r="E23" s="23"/>
      <c r="F23" s="24"/>
      <c r="G23" s="24"/>
      <c r="H23" s="24"/>
      <c r="I23" s="24"/>
      <c r="J23" s="29">
        <f>SUM(J12:J22)</f>
        <v>6837500</v>
      </c>
      <c r="K23" s="29">
        <f>SUM(K12:K22)</f>
        <v>557100000</v>
      </c>
      <c r="L23" s="33"/>
    </row>
    <row r="24" spans="1:12" ht="15.75" x14ac:dyDescent="0.25">
      <c r="A24" s="4" t="s">
        <v>26</v>
      </c>
      <c r="B24" s="38" t="s">
        <v>34</v>
      </c>
      <c r="C24" s="38"/>
      <c r="D24" s="38"/>
      <c r="E24" s="38"/>
      <c r="F24" s="38"/>
      <c r="G24" s="38"/>
      <c r="H24" s="38"/>
      <c r="I24" s="38"/>
      <c r="J24" s="38"/>
      <c r="K24" s="38"/>
      <c r="L24" s="5"/>
    </row>
    <row r="25" spans="1:12" ht="94.5" x14ac:dyDescent="0.25">
      <c r="A25" s="6" t="s">
        <v>4</v>
      </c>
      <c r="B25" s="7" t="s">
        <v>5</v>
      </c>
      <c r="C25" s="7" t="s">
        <v>6</v>
      </c>
      <c r="D25" s="8" t="s">
        <v>7</v>
      </c>
      <c r="E25" s="9" t="s">
        <v>8</v>
      </c>
      <c r="F25" s="10" t="s">
        <v>9</v>
      </c>
      <c r="G25" s="11" t="s">
        <v>10</v>
      </c>
      <c r="H25" s="11" t="s">
        <v>11</v>
      </c>
      <c r="I25" s="11" t="s">
        <v>12</v>
      </c>
      <c r="J25" s="11" t="s">
        <v>13</v>
      </c>
      <c r="K25" s="11" t="s">
        <v>14</v>
      </c>
      <c r="L25" s="11" t="s">
        <v>15</v>
      </c>
    </row>
    <row r="26" spans="1:12" ht="15.75" x14ac:dyDescent="0.25">
      <c r="A26" s="12">
        <v>1</v>
      </c>
      <c r="B26" s="13" t="s">
        <v>16</v>
      </c>
      <c r="C26" s="13"/>
      <c r="D26" s="14"/>
      <c r="E26" s="15"/>
      <c r="F26" s="16"/>
      <c r="G26" s="17"/>
      <c r="H26" s="17"/>
      <c r="I26" s="17"/>
      <c r="J26" s="17"/>
      <c r="K26" s="11"/>
      <c r="L26" s="18"/>
    </row>
    <row r="27" spans="1:12" ht="47.25" x14ac:dyDescent="0.25">
      <c r="A27" s="19">
        <v>1.1000000000000001</v>
      </c>
      <c r="B27" s="20" t="s">
        <v>17</v>
      </c>
      <c r="C27" s="21" t="s">
        <v>18</v>
      </c>
      <c r="D27" s="22">
        <v>4</v>
      </c>
      <c r="E27" s="23">
        <v>43750</v>
      </c>
      <c r="F27" s="24"/>
      <c r="G27" s="23"/>
      <c r="H27" s="23">
        <v>1</v>
      </c>
      <c r="I27" s="23">
        <v>216</v>
      </c>
      <c r="J27" s="23">
        <f>(D27*E27+G27)*H27</f>
        <v>175000</v>
      </c>
      <c r="K27" s="23">
        <f t="shared" ref="K27:K28" si="4">J27*I27</f>
        <v>37800000</v>
      </c>
      <c r="L27" s="25"/>
    </row>
    <row r="28" spans="1:12" ht="31.5" x14ac:dyDescent="0.25">
      <c r="A28" s="19">
        <v>1.2</v>
      </c>
      <c r="B28" s="20" t="s">
        <v>19</v>
      </c>
      <c r="C28" s="21" t="s">
        <v>20</v>
      </c>
      <c r="D28" s="22">
        <v>40</v>
      </c>
      <c r="E28" s="23">
        <v>43750</v>
      </c>
      <c r="F28" s="24"/>
      <c r="G28" s="48">
        <v>0</v>
      </c>
      <c r="H28" s="23">
        <v>1</v>
      </c>
      <c r="I28" s="23">
        <v>216</v>
      </c>
      <c r="J28" s="23">
        <f t="shared" ref="J28" si="5">(D28*E28+G28)*H28</f>
        <v>1750000</v>
      </c>
      <c r="K28" s="23">
        <f t="shared" si="4"/>
        <v>378000000</v>
      </c>
      <c r="L28" s="26"/>
    </row>
    <row r="29" spans="1:12" ht="15.75" x14ac:dyDescent="0.25">
      <c r="A29" s="27">
        <v>2</v>
      </c>
      <c r="B29" s="28" t="s">
        <v>21</v>
      </c>
      <c r="C29" s="46" t="s">
        <v>29</v>
      </c>
      <c r="D29" s="22">
        <v>24</v>
      </c>
      <c r="E29" s="23">
        <v>43750</v>
      </c>
      <c r="F29" s="24"/>
      <c r="G29" s="48">
        <v>0</v>
      </c>
      <c r="H29" s="23">
        <v>1</v>
      </c>
      <c r="I29" s="23">
        <v>0</v>
      </c>
      <c r="J29" s="23">
        <f>(D29*E29+G29)*H29</f>
        <v>1050000</v>
      </c>
      <c r="K29" s="23">
        <f>J29*I29</f>
        <v>0</v>
      </c>
      <c r="L29" s="30"/>
    </row>
    <row r="30" spans="1:12" ht="15.75" x14ac:dyDescent="0.25">
      <c r="A30" s="27"/>
      <c r="B30" s="28"/>
      <c r="C30" s="46" t="s">
        <v>30</v>
      </c>
      <c r="D30" s="22">
        <v>24</v>
      </c>
      <c r="E30" s="23">
        <v>43750</v>
      </c>
      <c r="F30" s="22"/>
      <c r="G30" s="48">
        <v>0</v>
      </c>
      <c r="H30" s="23">
        <v>1</v>
      </c>
      <c r="I30" s="23">
        <v>0</v>
      </c>
      <c r="J30" s="23">
        <f t="shared" ref="J30:J37" si="6">(D30*E30+G30)*H30</f>
        <v>1050000</v>
      </c>
      <c r="K30" s="23">
        <f t="shared" ref="K30:K37" si="7">J30*I30</f>
        <v>0</v>
      </c>
      <c r="L30" s="22"/>
    </row>
    <row r="31" spans="1:12" ht="15.75" x14ac:dyDescent="0.25">
      <c r="A31" s="19"/>
      <c r="B31" s="31"/>
      <c r="C31" s="31" t="s">
        <v>31</v>
      </c>
      <c r="D31" s="22">
        <v>1</v>
      </c>
      <c r="E31" s="23">
        <v>43750</v>
      </c>
      <c r="F31" s="22"/>
      <c r="G31" s="48">
        <v>0</v>
      </c>
      <c r="H31" s="23">
        <v>1</v>
      </c>
      <c r="I31" s="23">
        <v>72</v>
      </c>
      <c r="J31" s="23">
        <f t="shared" si="6"/>
        <v>43750</v>
      </c>
      <c r="K31" s="23">
        <f t="shared" si="7"/>
        <v>3150000</v>
      </c>
      <c r="L31" s="22"/>
    </row>
    <row r="32" spans="1:12" ht="91.5" x14ac:dyDescent="0.25">
      <c r="A32" s="58">
        <v>3</v>
      </c>
      <c r="B32" s="28" t="s">
        <v>32</v>
      </c>
      <c r="C32" s="31"/>
      <c r="D32" s="47">
        <v>0</v>
      </c>
      <c r="E32" s="47">
        <v>0</v>
      </c>
      <c r="F32" s="47">
        <v>0</v>
      </c>
      <c r="G32" s="48">
        <v>0</v>
      </c>
      <c r="H32" s="47">
        <v>0</v>
      </c>
      <c r="I32" s="47">
        <v>0</v>
      </c>
      <c r="J32" s="23">
        <f t="shared" si="6"/>
        <v>0</v>
      </c>
      <c r="K32" s="23">
        <f t="shared" si="7"/>
        <v>0</v>
      </c>
      <c r="L32" s="22"/>
    </row>
    <row r="33" spans="1:12" ht="31.5" x14ac:dyDescent="0.25">
      <c r="A33" s="58">
        <v>4</v>
      </c>
      <c r="B33" s="28" t="s">
        <v>33</v>
      </c>
      <c r="C33" s="31"/>
      <c r="D33" s="47">
        <v>0</v>
      </c>
      <c r="E33" s="48">
        <v>0</v>
      </c>
      <c r="F33" s="47">
        <v>0</v>
      </c>
      <c r="G33" s="48">
        <v>0</v>
      </c>
      <c r="H33" s="47">
        <v>0</v>
      </c>
      <c r="I33" s="47">
        <v>0</v>
      </c>
      <c r="J33" s="23">
        <f t="shared" si="6"/>
        <v>0</v>
      </c>
      <c r="K33" s="23">
        <f t="shared" si="7"/>
        <v>0</v>
      </c>
      <c r="L33" s="22"/>
    </row>
    <row r="34" spans="1:12" ht="31.5" x14ac:dyDescent="0.25">
      <c r="A34" s="27">
        <v>5</v>
      </c>
      <c r="B34" s="32" t="s">
        <v>22</v>
      </c>
      <c r="C34" s="31" t="s">
        <v>23</v>
      </c>
      <c r="D34" s="49">
        <v>0</v>
      </c>
      <c r="E34" s="50">
        <v>0</v>
      </c>
      <c r="F34" s="50">
        <v>0</v>
      </c>
      <c r="G34" s="62">
        <v>100000</v>
      </c>
      <c r="H34" s="23">
        <v>1</v>
      </c>
      <c r="I34" s="23">
        <v>216</v>
      </c>
      <c r="J34" s="23">
        <f t="shared" si="6"/>
        <v>100000</v>
      </c>
      <c r="K34" s="23">
        <f t="shared" si="7"/>
        <v>21600000</v>
      </c>
      <c r="L34" s="33"/>
    </row>
    <row r="35" spans="1:12" ht="15.75" x14ac:dyDescent="0.25">
      <c r="A35" s="27">
        <v>6</v>
      </c>
      <c r="B35" s="32" t="s">
        <v>24</v>
      </c>
      <c r="C35" s="46" t="s">
        <v>29</v>
      </c>
      <c r="D35" s="22">
        <v>24</v>
      </c>
      <c r="E35" s="23">
        <v>43750</v>
      </c>
      <c r="F35" s="50">
        <v>0</v>
      </c>
      <c r="G35" s="29"/>
      <c r="H35" s="23">
        <v>1</v>
      </c>
      <c r="I35" s="23">
        <v>0</v>
      </c>
      <c r="J35" s="23">
        <f t="shared" si="6"/>
        <v>1050000</v>
      </c>
      <c r="K35" s="23">
        <f t="shared" si="7"/>
        <v>0</v>
      </c>
      <c r="L35" s="33"/>
    </row>
    <row r="36" spans="1:12" ht="15.75" x14ac:dyDescent="0.25">
      <c r="A36" s="27"/>
      <c r="B36" s="32"/>
      <c r="C36" s="46" t="s">
        <v>30</v>
      </c>
      <c r="D36" s="22">
        <v>24</v>
      </c>
      <c r="E36" s="23">
        <v>43750</v>
      </c>
      <c r="F36" s="50">
        <v>0</v>
      </c>
      <c r="G36" s="29"/>
      <c r="H36" s="23">
        <v>1</v>
      </c>
      <c r="I36" s="23">
        <v>0</v>
      </c>
      <c r="J36" s="23">
        <f t="shared" si="6"/>
        <v>1050000</v>
      </c>
      <c r="K36" s="23">
        <f t="shared" si="7"/>
        <v>0</v>
      </c>
      <c r="L36" s="33"/>
    </row>
    <row r="37" spans="1:12" ht="15.75" x14ac:dyDescent="0.25">
      <c r="A37" s="19"/>
      <c r="B37" s="34"/>
      <c r="C37" s="31" t="s">
        <v>31</v>
      </c>
      <c r="D37" s="22">
        <v>1</v>
      </c>
      <c r="E37" s="23">
        <v>43750</v>
      </c>
      <c r="F37" s="48">
        <v>0</v>
      </c>
      <c r="G37" s="23"/>
      <c r="H37" s="23">
        <v>1</v>
      </c>
      <c r="I37" s="23">
        <v>72</v>
      </c>
      <c r="J37" s="23">
        <f t="shared" si="6"/>
        <v>43750</v>
      </c>
      <c r="K37" s="23">
        <f t="shared" si="7"/>
        <v>3150000</v>
      </c>
      <c r="L37" s="25"/>
    </row>
    <row r="38" spans="1:12" ht="15.75" x14ac:dyDescent="0.25">
      <c r="A38" s="35"/>
      <c r="B38" s="20"/>
      <c r="C38" s="36" t="s">
        <v>25</v>
      </c>
      <c r="D38" s="37"/>
      <c r="E38" s="23"/>
      <c r="F38" s="24"/>
      <c r="G38" s="24"/>
      <c r="H38" s="24"/>
      <c r="I38" s="24"/>
      <c r="J38" s="29">
        <f>SUM(J27:J37)</f>
        <v>6312500</v>
      </c>
      <c r="K38" s="29">
        <f>SUM(K27:K37)</f>
        <v>443700000</v>
      </c>
      <c r="L38" s="33"/>
    </row>
    <row r="39" spans="1:12" ht="15.75" x14ac:dyDescent="0.25">
      <c r="A39" s="51"/>
      <c r="B39" s="64" t="s">
        <v>35</v>
      </c>
      <c r="C39" s="64"/>
      <c r="D39" s="52"/>
      <c r="E39" s="53"/>
      <c r="F39" s="54"/>
      <c r="G39" s="54"/>
      <c r="H39" s="54"/>
      <c r="I39" s="54"/>
      <c r="J39" s="55"/>
      <c r="K39" s="55">
        <f>K23-K38</f>
        <v>113400000</v>
      </c>
      <c r="L39" s="56"/>
    </row>
    <row r="40" spans="1:12" ht="15.75" x14ac:dyDescent="0.25">
      <c r="A40" s="4" t="s">
        <v>27</v>
      </c>
      <c r="B40" s="63" t="s">
        <v>28</v>
      </c>
      <c r="C40" s="63"/>
      <c r="D40" s="63"/>
      <c r="E40" s="63"/>
      <c r="F40" s="63"/>
      <c r="G40" s="63"/>
      <c r="H40" s="63"/>
      <c r="I40" s="63"/>
      <c r="J40" s="63"/>
      <c r="K40" s="63"/>
      <c r="L40" s="63"/>
    </row>
    <row r="41" spans="1:12" ht="15.75" x14ac:dyDescent="0.25">
      <c r="A41" s="59"/>
      <c r="B41" s="39"/>
      <c r="C41" s="39"/>
      <c r="D41" s="39"/>
      <c r="E41" s="39"/>
      <c r="F41" s="39" t="s">
        <v>36</v>
      </c>
      <c r="G41" s="39"/>
      <c r="H41" s="39"/>
      <c r="I41" s="40"/>
      <c r="J41" s="39"/>
      <c r="K41" s="39"/>
      <c r="L41" s="39"/>
    </row>
    <row r="42" spans="1:12" ht="15.75" x14ac:dyDescent="0.25">
      <c r="A42" s="59"/>
      <c r="B42" s="39"/>
      <c r="C42" s="39"/>
      <c r="D42" s="39"/>
      <c r="E42" s="39"/>
      <c r="F42" s="39"/>
      <c r="G42" s="39"/>
      <c r="H42" s="39"/>
      <c r="I42" s="40"/>
      <c r="J42" s="39"/>
      <c r="K42" s="39"/>
      <c r="L42" s="39"/>
    </row>
    <row r="43" spans="1:12" ht="15.75" x14ac:dyDescent="0.25">
      <c r="A43" s="59"/>
      <c r="B43" s="39"/>
      <c r="C43" s="39"/>
      <c r="D43" s="39"/>
      <c r="E43" s="39"/>
      <c r="F43" s="39"/>
      <c r="G43" s="39"/>
      <c r="H43" s="39"/>
      <c r="I43" s="40"/>
      <c r="J43" s="39"/>
      <c r="K43" s="39"/>
      <c r="L43" s="39"/>
    </row>
    <row r="44" spans="1:12" ht="15.75" x14ac:dyDescent="0.25">
      <c r="A44" s="59"/>
      <c r="B44" s="39"/>
      <c r="C44" s="39"/>
      <c r="D44" s="39"/>
      <c r="E44" s="39"/>
      <c r="F44" s="39"/>
      <c r="G44" s="39"/>
      <c r="H44" s="39"/>
      <c r="I44" s="40"/>
      <c r="J44" s="39"/>
      <c r="K44" s="39"/>
      <c r="L44" s="39"/>
    </row>
    <row r="45" spans="1:12" ht="15.75" x14ac:dyDescent="0.25">
      <c r="A45" s="59"/>
      <c r="B45" s="39"/>
      <c r="C45" s="39"/>
      <c r="D45" s="39"/>
      <c r="E45" s="39"/>
      <c r="F45" s="39"/>
      <c r="G45" s="39"/>
      <c r="H45" s="39"/>
      <c r="I45" s="40"/>
      <c r="J45" s="39"/>
      <c r="K45" s="39"/>
      <c r="L45" s="39"/>
    </row>
    <row r="46" spans="1:12" ht="15.75" x14ac:dyDescent="0.25">
      <c r="A46" s="59"/>
      <c r="B46" s="39"/>
      <c r="C46" s="39"/>
      <c r="D46" s="39"/>
      <c r="E46" s="39"/>
      <c r="F46" s="39"/>
      <c r="G46" s="39"/>
      <c r="H46" s="39"/>
      <c r="I46" s="40"/>
      <c r="J46" s="39"/>
      <c r="K46" s="39"/>
      <c r="L46" s="39"/>
    </row>
    <row r="47" spans="1:12" ht="15.75" x14ac:dyDescent="0.25">
      <c r="A47" s="59"/>
      <c r="B47" s="39"/>
      <c r="C47" s="39"/>
      <c r="D47" s="39"/>
      <c r="E47" s="39"/>
      <c r="F47" s="39"/>
      <c r="G47" s="39"/>
      <c r="H47" s="39"/>
      <c r="I47" s="40"/>
      <c r="J47" s="39"/>
      <c r="K47" s="39"/>
      <c r="L47" s="39"/>
    </row>
    <row r="48" spans="1:12" ht="15.75" x14ac:dyDescent="0.25">
      <c r="A48" s="59"/>
      <c r="B48" s="39"/>
      <c r="C48" s="39"/>
      <c r="D48" s="39"/>
      <c r="E48" s="39"/>
      <c r="F48" s="39"/>
      <c r="G48" s="39"/>
      <c r="H48" s="39"/>
      <c r="I48" s="40"/>
      <c r="J48" s="39"/>
      <c r="K48" s="39"/>
      <c r="L48" s="39"/>
    </row>
    <row r="49" spans="1:12" ht="15.75" x14ac:dyDescent="0.25">
      <c r="A49" s="59"/>
      <c r="B49" s="39"/>
      <c r="C49" s="39"/>
      <c r="D49" s="39"/>
      <c r="E49" s="39"/>
      <c r="F49" s="39"/>
      <c r="G49" s="39"/>
      <c r="H49" s="39"/>
      <c r="I49" s="40"/>
      <c r="J49" s="39"/>
      <c r="K49" s="39"/>
      <c r="L49" s="39"/>
    </row>
    <row r="50" spans="1:12" ht="15.75" x14ac:dyDescent="0.25">
      <c r="A50" s="59"/>
      <c r="B50" s="39"/>
      <c r="C50" s="39"/>
      <c r="D50" s="39"/>
      <c r="E50" s="39"/>
      <c r="F50" s="39"/>
      <c r="G50" s="39"/>
      <c r="H50" s="39"/>
      <c r="I50" s="40"/>
      <c r="J50" s="39"/>
      <c r="K50" s="39"/>
      <c r="L50" s="39"/>
    </row>
    <row r="51" spans="1:12" ht="15.75" x14ac:dyDescent="0.25">
      <c r="A51" s="59"/>
      <c r="B51" s="39"/>
      <c r="C51" s="39"/>
      <c r="D51" s="39"/>
      <c r="E51" s="39"/>
      <c r="F51" s="39"/>
      <c r="G51" s="39"/>
      <c r="H51" s="39"/>
      <c r="I51" s="40"/>
      <c r="J51" s="39"/>
      <c r="K51" s="39"/>
      <c r="L51" s="39"/>
    </row>
    <row r="52" spans="1:12" ht="15.75" x14ac:dyDescent="0.25">
      <c r="A52" s="59"/>
      <c r="B52" s="39"/>
      <c r="C52" s="39"/>
      <c r="D52" s="39"/>
      <c r="E52" s="39"/>
      <c r="F52" s="39"/>
      <c r="G52" s="39"/>
      <c r="H52" s="39"/>
      <c r="I52" s="40"/>
      <c r="J52" s="39"/>
      <c r="K52" s="39"/>
      <c r="L52" s="39"/>
    </row>
    <row r="53" spans="1:12" ht="15.75" x14ac:dyDescent="0.25">
      <c r="A53" s="59"/>
      <c r="B53" s="39"/>
      <c r="C53" s="39"/>
      <c r="D53" s="39"/>
      <c r="E53" s="39"/>
      <c r="F53" s="39"/>
      <c r="G53" s="39"/>
      <c r="H53" s="39"/>
      <c r="I53" s="40"/>
      <c r="J53" s="39"/>
      <c r="K53" s="39"/>
      <c r="L53" s="39"/>
    </row>
    <row r="54" spans="1:12" ht="15.75" x14ac:dyDescent="0.25">
      <c r="A54" s="59"/>
      <c r="B54" s="39"/>
      <c r="C54" s="39"/>
      <c r="D54" s="39"/>
      <c r="E54" s="39"/>
      <c r="F54" s="39"/>
      <c r="G54" s="39"/>
      <c r="H54" s="39"/>
      <c r="I54" s="40"/>
      <c r="J54" s="39"/>
      <c r="K54" s="39"/>
      <c r="L54" s="39"/>
    </row>
    <row r="55" spans="1:12" ht="15.75" x14ac:dyDescent="0.25">
      <c r="A55" s="59"/>
      <c r="B55" s="39"/>
      <c r="C55" s="39"/>
      <c r="D55" s="39"/>
      <c r="E55" s="39"/>
      <c r="F55" s="39"/>
      <c r="G55" s="39"/>
      <c r="H55" s="39"/>
      <c r="I55" s="40"/>
      <c r="J55" s="39"/>
      <c r="K55" s="39"/>
      <c r="L55" s="39"/>
    </row>
    <row r="56" spans="1:12" ht="15.75" x14ac:dyDescent="0.25">
      <c r="A56" s="59"/>
      <c r="B56" s="39"/>
      <c r="C56" s="39"/>
      <c r="D56" s="39"/>
      <c r="E56" s="39"/>
      <c r="F56" s="39"/>
      <c r="G56" s="39"/>
      <c r="H56" s="39"/>
      <c r="I56" s="40"/>
      <c r="J56" s="39"/>
      <c r="K56" s="39"/>
      <c r="L56" s="39"/>
    </row>
    <row r="57" spans="1:12" ht="15.75" x14ac:dyDescent="0.25">
      <c r="A57" s="59"/>
      <c r="B57" s="39"/>
      <c r="C57" s="39"/>
      <c r="D57" s="39"/>
      <c r="E57" s="39"/>
      <c r="F57" s="39"/>
      <c r="G57" s="39"/>
      <c r="H57" s="39"/>
      <c r="I57" s="40"/>
      <c r="J57" s="39"/>
      <c r="K57" s="39"/>
      <c r="L57" s="39"/>
    </row>
    <row r="58" spans="1:12" ht="15.75" x14ac:dyDescent="0.25">
      <c r="A58" s="59"/>
      <c r="B58" s="39"/>
      <c r="C58" s="39"/>
      <c r="D58" s="39"/>
      <c r="E58" s="39"/>
      <c r="F58" s="39"/>
      <c r="G58" s="39"/>
      <c r="H58" s="39"/>
      <c r="I58" s="40"/>
      <c r="J58" s="39"/>
      <c r="K58" s="41"/>
      <c r="L58" s="41"/>
    </row>
    <row r="59" spans="1:12" ht="15.75" x14ac:dyDescent="0.25">
      <c r="A59" s="59"/>
      <c r="B59" s="39"/>
      <c r="C59" s="39"/>
      <c r="D59" s="39"/>
      <c r="E59" s="39"/>
      <c r="F59" s="39"/>
      <c r="G59" s="39"/>
      <c r="H59" s="39"/>
      <c r="I59" s="40"/>
      <c r="J59" s="39"/>
      <c r="K59" s="41"/>
      <c r="L59" s="41"/>
    </row>
    <row r="60" spans="1:12" ht="15.75" x14ac:dyDescent="0.25">
      <c r="A60" s="59"/>
      <c r="B60" s="39"/>
      <c r="C60" s="39"/>
      <c r="D60" s="39"/>
      <c r="E60" s="39"/>
      <c r="F60" s="39"/>
      <c r="G60" s="39"/>
      <c r="H60" s="39"/>
      <c r="I60" s="40"/>
      <c r="J60" s="39"/>
      <c r="K60" s="41"/>
      <c r="L60" s="41"/>
    </row>
    <row r="61" spans="1:12" ht="15.75" x14ac:dyDescent="0.25">
      <c r="A61" s="59"/>
      <c r="B61" s="39"/>
      <c r="C61" s="39"/>
      <c r="D61" s="39"/>
      <c r="E61" s="39"/>
      <c r="F61" s="39"/>
      <c r="G61" s="39"/>
      <c r="H61" s="39"/>
      <c r="I61" s="40"/>
      <c r="J61" s="39"/>
      <c r="K61" s="41"/>
      <c r="L61" s="41"/>
    </row>
    <row r="62" spans="1:12" ht="15.75" x14ac:dyDescent="0.25">
      <c r="A62" s="59"/>
      <c r="B62" s="39"/>
      <c r="C62" s="39"/>
      <c r="D62" s="39"/>
      <c r="E62" s="39"/>
      <c r="F62" s="39"/>
      <c r="G62" s="39"/>
      <c r="H62" s="39"/>
      <c r="I62" s="40"/>
      <c r="J62" s="39"/>
      <c r="K62" s="41"/>
      <c r="L62" s="41"/>
    </row>
    <row r="63" spans="1:12" ht="15.75" x14ac:dyDescent="0.25">
      <c r="A63" s="59"/>
      <c r="B63" s="39"/>
      <c r="C63" s="39"/>
      <c r="D63" s="39"/>
      <c r="E63" s="39"/>
      <c r="F63" s="39"/>
      <c r="G63" s="39"/>
      <c r="H63" s="39"/>
      <c r="I63" s="40"/>
      <c r="J63" s="39"/>
      <c r="K63" s="41"/>
      <c r="L63" s="41"/>
    </row>
    <row r="64" spans="1:12" ht="15.75" x14ac:dyDescent="0.25">
      <c r="A64" s="59"/>
      <c r="B64" s="39"/>
      <c r="C64" s="39"/>
      <c r="D64" s="39"/>
      <c r="E64" s="39"/>
      <c r="F64" s="39"/>
      <c r="G64" s="39"/>
      <c r="H64" s="39"/>
      <c r="I64" s="40"/>
      <c r="J64" s="39"/>
      <c r="K64" s="41"/>
      <c r="L64" s="41"/>
    </row>
    <row r="65" spans="1:12" ht="15.75" x14ac:dyDescent="0.25">
      <c r="A65" s="59"/>
      <c r="B65" s="39"/>
      <c r="C65" s="39"/>
      <c r="D65" s="39"/>
      <c r="E65" s="39"/>
      <c r="F65" s="39"/>
      <c r="G65" s="39"/>
      <c r="H65" s="39"/>
      <c r="I65" s="40"/>
      <c r="J65" s="39"/>
      <c r="K65" s="41"/>
      <c r="L65" s="41"/>
    </row>
    <row r="66" spans="1:12" ht="15.75" x14ac:dyDescent="0.25">
      <c r="A66" s="59"/>
      <c r="B66" s="39"/>
      <c r="C66" s="39"/>
      <c r="D66" s="39"/>
      <c r="E66" s="39"/>
      <c r="F66" s="39"/>
      <c r="G66" s="39"/>
      <c r="H66" s="39"/>
      <c r="I66" s="40"/>
      <c r="J66" s="39"/>
      <c r="K66" s="41"/>
      <c r="L66" s="41"/>
    </row>
    <row r="67" spans="1:12" ht="15.75" x14ac:dyDescent="0.25">
      <c r="A67" s="59"/>
      <c r="B67" s="39"/>
      <c r="C67" s="39"/>
      <c r="D67" s="39"/>
      <c r="E67" s="39"/>
      <c r="F67" s="39"/>
      <c r="G67" s="39"/>
      <c r="H67" s="39"/>
      <c r="I67" s="40"/>
      <c r="J67" s="39"/>
      <c r="K67" s="42"/>
      <c r="L67" s="42"/>
    </row>
    <row r="68" spans="1:12" ht="15.75" x14ac:dyDescent="0.25">
      <c r="A68" s="59"/>
      <c r="B68" s="39"/>
      <c r="C68" s="39"/>
      <c r="D68" s="39"/>
      <c r="E68" s="39"/>
      <c r="F68" s="39"/>
      <c r="G68" s="39"/>
      <c r="H68" s="39"/>
      <c r="I68" s="40"/>
      <c r="J68" s="39"/>
      <c r="K68" s="43">
        <v>3697500</v>
      </c>
      <c r="L68" s="42"/>
    </row>
    <row r="69" spans="1:12" ht="15.75" x14ac:dyDescent="0.25">
      <c r="A69" s="59"/>
      <c r="B69" s="39"/>
      <c r="C69" s="39"/>
      <c r="D69" s="39"/>
      <c r="E69" s="39"/>
      <c r="F69" s="39"/>
      <c r="G69" s="39"/>
      <c r="H69" s="39"/>
      <c r="I69" s="40"/>
      <c r="J69" s="39"/>
      <c r="K69" s="43">
        <v>3665625</v>
      </c>
      <c r="L69" s="44"/>
    </row>
    <row r="70" spans="1:12" ht="15.75" x14ac:dyDescent="0.25">
      <c r="A70" s="59"/>
      <c r="B70" s="39"/>
      <c r="C70" s="39"/>
      <c r="D70" s="39"/>
      <c r="E70" s="39"/>
      <c r="F70" s="39"/>
      <c r="G70" s="39"/>
      <c r="H70" s="39"/>
      <c r="I70" s="40"/>
      <c r="J70" s="39"/>
      <c r="K70" s="43">
        <v>31875</v>
      </c>
      <c r="L70" s="44">
        <v>8.6206896551724137E-3</v>
      </c>
    </row>
    <row r="71" spans="1:12" ht="15.75" x14ac:dyDescent="0.25">
      <c r="A71" s="59"/>
      <c r="B71" s="39"/>
      <c r="C71" s="39"/>
      <c r="D71" s="39"/>
      <c r="E71" s="39"/>
      <c r="F71" s="39"/>
      <c r="G71" s="39"/>
      <c r="H71" s="39"/>
      <c r="I71" s="40"/>
      <c r="J71" s="39"/>
      <c r="K71" s="42"/>
      <c r="L71" s="44">
        <v>0.99137931034482762</v>
      </c>
    </row>
    <row r="72" spans="1:12" x14ac:dyDescent="0.25">
      <c r="A72" s="60"/>
      <c r="B72" s="45"/>
      <c r="C72" s="45"/>
      <c r="D72" s="45"/>
      <c r="E72" s="45"/>
      <c r="F72" s="45"/>
      <c r="G72" s="45"/>
      <c r="H72" s="45"/>
      <c r="I72" s="45"/>
      <c r="J72" s="45"/>
      <c r="K72" s="45"/>
      <c r="L72" s="45"/>
    </row>
    <row r="73" spans="1:12" x14ac:dyDescent="0.25">
      <c r="A73" s="60"/>
      <c r="B73" s="45"/>
      <c r="C73" s="45"/>
      <c r="D73" s="45"/>
      <c r="E73" s="45"/>
      <c r="F73" s="45"/>
      <c r="G73" s="45"/>
      <c r="H73" s="45"/>
      <c r="I73" s="45"/>
      <c r="J73" s="45"/>
      <c r="K73" s="45"/>
      <c r="L73" s="45"/>
    </row>
    <row r="74" spans="1:12" x14ac:dyDescent="0.25">
      <c r="A74" s="60"/>
      <c r="B74" s="45"/>
      <c r="C74" s="45"/>
      <c r="D74" s="45"/>
      <c r="E74" s="45"/>
      <c r="F74" s="45"/>
      <c r="G74" s="45"/>
      <c r="H74" s="45"/>
      <c r="I74" s="45"/>
      <c r="J74" s="45"/>
      <c r="K74" s="45"/>
      <c r="L74" s="45"/>
    </row>
  </sheetData>
  <mergeCells count="9">
    <mergeCell ref="B9:K9"/>
    <mergeCell ref="B39:C39"/>
    <mergeCell ref="B40:L40"/>
    <mergeCell ref="A1:K2"/>
    <mergeCell ref="A4:D5"/>
    <mergeCell ref="I4:L5"/>
    <mergeCell ref="A6:L6"/>
    <mergeCell ref="A7:L7"/>
    <mergeCell ref="A8:L8"/>
  </mergeCells>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2"/>
  <sheetViews>
    <sheetView topLeftCell="A13" workbookViewId="0">
      <selection activeCell="K15" sqref="K15"/>
    </sheetView>
  </sheetViews>
  <sheetFormatPr defaultRowHeight="15" x14ac:dyDescent="0.25"/>
  <cols>
    <col min="1" max="1" width="4.85546875" style="61" customWidth="1"/>
    <col min="2" max="2" width="16.28515625" customWidth="1"/>
    <col min="3" max="3" width="23.5703125" customWidth="1"/>
    <col min="5" max="5" width="10.7109375" customWidth="1"/>
    <col min="7" max="7" width="13.7109375" bestFit="1" customWidth="1"/>
    <col min="9" max="10" width="10.7109375" customWidth="1"/>
    <col min="11" max="11" width="14" customWidth="1"/>
  </cols>
  <sheetData>
    <row r="1" spans="1:12" x14ac:dyDescent="0.25">
      <c r="A1" s="65" t="s">
        <v>0</v>
      </c>
      <c r="B1" s="65"/>
      <c r="C1" s="65"/>
      <c r="D1" s="65"/>
      <c r="E1" s="65"/>
      <c r="F1" s="65"/>
      <c r="G1" s="65"/>
      <c r="H1" s="65"/>
      <c r="I1" s="65"/>
      <c r="J1" s="65"/>
      <c r="K1" s="65"/>
      <c r="L1" s="1"/>
    </row>
    <row r="2" spans="1:12" ht="37.5" customHeight="1" x14ac:dyDescent="0.25">
      <c r="A2" s="65"/>
      <c r="B2" s="65"/>
      <c r="C2" s="65"/>
      <c r="D2" s="65"/>
      <c r="E2" s="65"/>
      <c r="F2" s="65"/>
      <c r="G2" s="65"/>
      <c r="H2" s="65"/>
      <c r="I2" s="65"/>
      <c r="J2" s="65"/>
      <c r="K2" s="65"/>
      <c r="L2" s="1"/>
    </row>
    <row r="3" spans="1:12" x14ac:dyDescent="0.25">
      <c r="A3" s="66" t="s">
        <v>37</v>
      </c>
      <c r="B3" s="66"/>
      <c r="C3" s="66"/>
      <c r="D3" s="66"/>
      <c r="E3" s="1"/>
      <c r="F3" s="1"/>
      <c r="G3" s="3"/>
      <c r="H3" s="1"/>
      <c r="I3" s="67" t="s">
        <v>1</v>
      </c>
      <c r="J3" s="67"/>
      <c r="K3" s="67"/>
      <c r="L3" s="67"/>
    </row>
    <row r="4" spans="1:12" x14ac:dyDescent="0.25">
      <c r="A4" s="66"/>
      <c r="B4" s="66"/>
      <c r="C4" s="66"/>
      <c r="D4" s="66"/>
      <c r="E4" s="1"/>
      <c r="F4" s="1"/>
      <c r="G4" s="1"/>
      <c r="H4" s="1"/>
      <c r="I4" s="67"/>
      <c r="J4" s="67"/>
      <c r="K4" s="67"/>
      <c r="L4" s="67"/>
    </row>
    <row r="5" spans="1:12" ht="15.75" x14ac:dyDescent="0.25">
      <c r="A5" s="68" t="s">
        <v>40</v>
      </c>
      <c r="B5" s="68"/>
      <c r="C5" s="68"/>
      <c r="D5" s="68"/>
      <c r="E5" s="68"/>
      <c r="F5" s="68"/>
      <c r="G5" s="68"/>
      <c r="H5" s="68"/>
      <c r="I5" s="68"/>
      <c r="J5" s="68"/>
      <c r="K5" s="68"/>
      <c r="L5" s="68"/>
    </row>
    <row r="6" spans="1:12" ht="69.75" customHeight="1" x14ac:dyDescent="0.25">
      <c r="A6" s="69" t="s">
        <v>41</v>
      </c>
      <c r="B6" s="69"/>
      <c r="C6" s="69"/>
      <c r="D6" s="69"/>
      <c r="E6" s="69"/>
      <c r="F6" s="69"/>
      <c r="G6" s="69"/>
      <c r="H6" s="69"/>
      <c r="I6" s="69"/>
      <c r="J6" s="69"/>
      <c r="K6" s="69"/>
      <c r="L6" s="69"/>
    </row>
    <row r="7" spans="1:12" ht="32.25" customHeight="1" x14ac:dyDescent="0.25">
      <c r="A7" s="70" t="s">
        <v>39</v>
      </c>
      <c r="B7" s="70"/>
      <c r="C7" s="70"/>
      <c r="D7" s="70"/>
      <c r="E7" s="70"/>
      <c r="F7" s="70"/>
      <c r="G7" s="70"/>
      <c r="H7" s="70"/>
      <c r="I7" s="70"/>
      <c r="J7" s="70"/>
      <c r="K7" s="70"/>
      <c r="L7" s="70"/>
    </row>
    <row r="8" spans="1:12" ht="15.75" x14ac:dyDescent="0.25">
      <c r="A8" s="4" t="s">
        <v>2</v>
      </c>
      <c r="B8" s="63" t="s">
        <v>3</v>
      </c>
      <c r="C8" s="63"/>
      <c r="D8" s="63"/>
      <c r="E8" s="63"/>
      <c r="F8" s="63"/>
      <c r="G8" s="63"/>
      <c r="H8" s="63"/>
      <c r="I8" s="63"/>
      <c r="J8" s="63"/>
      <c r="K8" s="63"/>
      <c r="L8" s="5"/>
    </row>
    <row r="9" spans="1:12" ht="94.5" x14ac:dyDescent="0.25">
      <c r="A9" s="6" t="s">
        <v>4</v>
      </c>
      <c r="B9" s="7" t="s">
        <v>5</v>
      </c>
      <c r="C9" s="7" t="s">
        <v>6</v>
      </c>
      <c r="D9" s="8" t="s">
        <v>7</v>
      </c>
      <c r="E9" s="9" t="s">
        <v>8</v>
      </c>
      <c r="F9" s="10" t="s">
        <v>9</v>
      </c>
      <c r="G9" s="11" t="s">
        <v>10</v>
      </c>
      <c r="H9" s="11" t="s">
        <v>11</v>
      </c>
      <c r="I9" s="11" t="s">
        <v>12</v>
      </c>
      <c r="J9" s="11" t="s">
        <v>13</v>
      </c>
      <c r="K9" s="11" t="s">
        <v>14</v>
      </c>
      <c r="L9" s="11" t="s">
        <v>15</v>
      </c>
    </row>
    <row r="10" spans="1:12" ht="15.75" x14ac:dyDescent="0.25">
      <c r="A10" s="12">
        <v>1</v>
      </c>
      <c r="B10" s="13" t="s">
        <v>16</v>
      </c>
      <c r="C10" s="13"/>
      <c r="D10" s="14"/>
      <c r="E10" s="15"/>
      <c r="F10" s="16"/>
      <c r="G10" s="17"/>
      <c r="H10" s="17"/>
      <c r="I10" s="17"/>
      <c r="J10" s="17"/>
      <c r="K10" s="11"/>
      <c r="L10" s="18"/>
    </row>
    <row r="11" spans="1:12" ht="47.25" x14ac:dyDescent="0.25">
      <c r="A11" s="19">
        <v>1.1000000000000001</v>
      </c>
      <c r="B11" s="20" t="s">
        <v>17</v>
      </c>
      <c r="C11" s="21" t="s">
        <v>18</v>
      </c>
      <c r="D11" s="22">
        <v>8</v>
      </c>
      <c r="E11" s="23">
        <v>43750</v>
      </c>
      <c r="F11" s="24"/>
      <c r="G11" s="23"/>
      <c r="H11" s="23">
        <v>1</v>
      </c>
      <c r="I11" s="23">
        <v>670</v>
      </c>
      <c r="J11" s="23">
        <f>(D11*E11+G11)*H11</f>
        <v>350000</v>
      </c>
      <c r="K11" s="23">
        <f t="shared" ref="K11:K12" si="0">J11*I11</f>
        <v>234500000</v>
      </c>
      <c r="L11" s="25"/>
    </row>
    <row r="12" spans="1:12" ht="31.5" x14ac:dyDescent="0.25">
      <c r="A12" s="19">
        <v>1.2</v>
      </c>
      <c r="B12" s="20" t="s">
        <v>19</v>
      </c>
      <c r="C12" s="21" t="s">
        <v>20</v>
      </c>
      <c r="D12" s="22">
        <v>48</v>
      </c>
      <c r="E12" s="23">
        <v>43750</v>
      </c>
      <c r="F12" s="24"/>
      <c r="G12" s="48">
        <v>0</v>
      </c>
      <c r="H12" s="23">
        <v>1</v>
      </c>
      <c r="I12" s="23">
        <v>670</v>
      </c>
      <c r="J12" s="23">
        <f t="shared" ref="J12" si="1">(D12*E12+G12)*H12</f>
        <v>2100000</v>
      </c>
      <c r="K12" s="23">
        <f t="shared" si="0"/>
        <v>1407000000</v>
      </c>
      <c r="L12" s="26"/>
    </row>
    <row r="13" spans="1:12" ht="15.75" x14ac:dyDescent="0.25">
      <c r="A13" s="27">
        <v>2</v>
      </c>
      <c r="B13" s="28" t="s">
        <v>21</v>
      </c>
      <c r="C13" s="46" t="s">
        <v>29</v>
      </c>
      <c r="D13" s="22">
        <v>24</v>
      </c>
      <c r="E13" s="23">
        <v>43750</v>
      </c>
      <c r="F13" s="24"/>
      <c r="G13" s="48">
        <v>0</v>
      </c>
      <c r="H13" s="23">
        <v>1</v>
      </c>
      <c r="I13" s="23">
        <v>0</v>
      </c>
      <c r="J13" s="23">
        <f>(D13*E13+G13)*H13</f>
        <v>1050000</v>
      </c>
      <c r="K13" s="23">
        <f>J13*I13</f>
        <v>0</v>
      </c>
      <c r="L13" s="30"/>
    </row>
    <row r="14" spans="1:12" ht="15.75" x14ac:dyDescent="0.25">
      <c r="A14" s="27"/>
      <c r="B14" s="28"/>
      <c r="C14" s="46" t="s">
        <v>30</v>
      </c>
      <c r="D14" s="22">
        <v>24</v>
      </c>
      <c r="E14" s="23">
        <v>43750</v>
      </c>
      <c r="F14" s="22"/>
      <c r="G14" s="48">
        <v>0</v>
      </c>
      <c r="H14" s="23">
        <v>1</v>
      </c>
      <c r="I14" s="23">
        <v>0</v>
      </c>
      <c r="J14" s="23">
        <f t="shared" ref="J14:J21" si="2">(D14*E14+G14)*H14</f>
        <v>1050000</v>
      </c>
      <c r="K14" s="23">
        <f t="shared" ref="K14:K21" si="3">J14*I14</f>
        <v>0</v>
      </c>
      <c r="L14" s="22"/>
    </row>
    <row r="15" spans="1:12" ht="15.75" x14ac:dyDescent="0.25">
      <c r="A15" s="19"/>
      <c r="B15" s="31"/>
      <c r="C15" s="31" t="s">
        <v>31</v>
      </c>
      <c r="D15" s="22">
        <v>1</v>
      </c>
      <c r="E15" s="23">
        <v>43750</v>
      </c>
      <c r="F15" s="22"/>
      <c r="G15" s="48">
        <v>0</v>
      </c>
      <c r="H15" s="23">
        <v>1</v>
      </c>
      <c r="I15" s="23">
        <v>230</v>
      </c>
      <c r="J15" s="23">
        <f t="shared" si="2"/>
        <v>43750</v>
      </c>
      <c r="K15" s="23">
        <f t="shared" si="3"/>
        <v>10062500</v>
      </c>
      <c r="L15" s="22"/>
    </row>
    <row r="16" spans="1:12" ht="91.5" x14ac:dyDescent="0.25">
      <c r="A16" s="58">
        <v>3</v>
      </c>
      <c r="B16" s="28" t="s">
        <v>32</v>
      </c>
      <c r="C16" s="31"/>
      <c r="D16" s="47">
        <v>0</v>
      </c>
      <c r="E16" s="47">
        <v>0</v>
      </c>
      <c r="F16" s="47">
        <v>0</v>
      </c>
      <c r="G16" s="48">
        <v>0</v>
      </c>
      <c r="H16" s="48">
        <v>0</v>
      </c>
      <c r="I16" s="48">
        <v>0</v>
      </c>
      <c r="J16" s="23">
        <f t="shared" si="2"/>
        <v>0</v>
      </c>
      <c r="K16" s="23">
        <f t="shared" si="3"/>
        <v>0</v>
      </c>
      <c r="L16" s="22"/>
    </row>
    <row r="17" spans="1:12" ht="31.5" x14ac:dyDescent="0.25">
      <c r="A17" s="58">
        <v>4</v>
      </c>
      <c r="B17" s="28" t="s">
        <v>33</v>
      </c>
      <c r="C17" s="31"/>
      <c r="D17" s="47">
        <v>0</v>
      </c>
      <c r="E17" s="48">
        <v>0</v>
      </c>
      <c r="F17" s="47">
        <v>0</v>
      </c>
      <c r="G17" s="48">
        <v>0</v>
      </c>
      <c r="H17" s="47">
        <v>0</v>
      </c>
      <c r="I17" s="47">
        <v>0</v>
      </c>
      <c r="J17" s="23">
        <f t="shared" si="2"/>
        <v>0</v>
      </c>
      <c r="K17" s="23">
        <f t="shared" si="3"/>
        <v>0</v>
      </c>
      <c r="L17" s="22"/>
    </row>
    <row r="18" spans="1:12" ht="31.5" x14ac:dyDescent="0.25">
      <c r="A18" s="27">
        <v>5</v>
      </c>
      <c r="B18" s="32" t="s">
        <v>22</v>
      </c>
      <c r="C18" s="31" t="s">
        <v>23</v>
      </c>
      <c r="D18" s="49">
        <v>0</v>
      </c>
      <c r="E18" s="50">
        <v>0</v>
      </c>
      <c r="F18" s="50">
        <v>0</v>
      </c>
      <c r="G18" s="62">
        <v>100000</v>
      </c>
      <c r="H18" s="23">
        <v>1</v>
      </c>
      <c r="I18" s="23">
        <v>670</v>
      </c>
      <c r="J18" s="23">
        <f t="shared" si="2"/>
        <v>100000</v>
      </c>
      <c r="K18" s="23">
        <f t="shared" si="3"/>
        <v>67000000</v>
      </c>
      <c r="L18" s="33"/>
    </row>
    <row r="19" spans="1:12" ht="15.75" x14ac:dyDescent="0.25">
      <c r="A19" s="27">
        <v>6</v>
      </c>
      <c r="B19" s="32" t="s">
        <v>24</v>
      </c>
      <c r="C19" s="46" t="s">
        <v>29</v>
      </c>
      <c r="D19" s="22">
        <v>24</v>
      </c>
      <c r="E19" s="23">
        <v>43750</v>
      </c>
      <c r="F19" s="50">
        <v>0</v>
      </c>
      <c r="G19" s="29"/>
      <c r="H19" s="23">
        <v>1</v>
      </c>
      <c r="I19" s="23">
        <v>0</v>
      </c>
      <c r="J19" s="23">
        <f t="shared" si="2"/>
        <v>1050000</v>
      </c>
      <c r="K19" s="23">
        <f t="shared" si="3"/>
        <v>0</v>
      </c>
      <c r="L19" s="33"/>
    </row>
    <row r="20" spans="1:12" ht="15.75" x14ac:dyDescent="0.25">
      <c r="A20" s="27"/>
      <c r="B20" s="32"/>
      <c r="C20" s="46" t="s">
        <v>30</v>
      </c>
      <c r="D20" s="22">
        <v>24</v>
      </c>
      <c r="E20" s="23">
        <v>43750</v>
      </c>
      <c r="F20" s="50">
        <v>0</v>
      </c>
      <c r="G20" s="29"/>
      <c r="H20" s="23">
        <v>1</v>
      </c>
      <c r="I20" s="23">
        <v>0</v>
      </c>
      <c r="J20" s="23">
        <f t="shared" si="2"/>
        <v>1050000</v>
      </c>
      <c r="K20" s="23">
        <f t="shared" si="3"/>
        <v>0</v>
      </c>
      <c r="L20" s="33"/>
    </row>
    <row r="21" spans="1:12" ht="15.75" x14ac:dyDescent="0.25">
      <c r="A21" s="19"/>
      <c r="B21" s="34"/>
      <c r="C21" s="31" t="s">
        <v>31</v>
      </c>
      <c r="D21" s="22">
        <v>1</v>
      </c>
      <c r="E21" s="23">
        <v>43750</v>
      </c>
      <c r="F21" s="48">
        <v>0</v>
      </c>
      <c r="G21" s="23"/>
      <c r="H21" s="23">
        <v>1</v>
      </c>
      <c r="I21" s="23">
        <v>230</v>
      </c>
      <c r="J21" s="23">
        <f t="shared" si="2"/>
        <v>43750</v>
      </c>
      <c r="K21" s="23">
        <f t="shared" si="3"/>
        <v>10062500</v>
      </c>
      <c r="L21" s="25"/>
    </row>
    <row r="22" spans="1:12" ht="15.75" x14ac:dyDescent="0.25">
      <c r="A22" s="35"/>
      <c r="B22" s="20"/>
      <c r="C22" s="36" t="s">
        <v>25</v>
      </c>
      <c r="D22" s="37"/>
      <c r="E22" s="23"/>
      <c r="F22" s="24"/>
      <c r="G22" s="24"/>
      <c r="H22" s="24"/>
      <c r="I22" s="24"/>
      <c r="J22" s="29">
        <f>SUM(J11:J21)</f>
        <v>6837500</v>
      </c>
      <c r="K22" s="29">
        <f>SUM(K11:K21)</f>
        <v>1728625000</v>
      </c>
      <c r="L22" s="33"/>
    </row>
    <row r="23" spans="1:12" ht="15.75" x14ac:dyDescent="0.25">
      <c r="A23" s="4" t="s">
        <v>26</v>
      </c>
      <c r="B23" s="38" t="s">
        <v>34</v>
      </c>
      <c r="C23" s="38"/>
      <c r="D23" s="38"/>
      <c r="E23" s="38"/>
      <c r="F23" s="38"/>
      <c r="G23" s="38"/>
      <c r="H23" s="38"/>
      <c r="I23" s="38"/>
      <c r="J23" s="38"/>
      <c r="K23" s="38"/>
      <c r="L23" s="5"/>
    </row>
    <row r="24" spans="1:12" ht="94.5" x14ac:dyDescent="0.25">
      <c r="A24" s="6" t="s">
        <v>4</v>
      </c>
      <c r="B24" s="7" t="s">
        <v>5</v>
      </c>
      <c r="C24" s="7" t="s">
        <v>6</v>
      </c>
      <c r="D24" s="8" t="s">
        <v>7</v>
      </c>
      <c r="E24" s="9" t="s">
        <v>8</v>
      </c>
      <c r="F24" s="10" t="s">
        <v>9</v>
      </c>
      <c r="G24" s="11" t="s">
        <v>10</v>
      </c>
      <c r="H24" s="11" t="s">
        <v>11</v>
      </c>
      <c r="I24" s="11" t="s">
        <v>12</v>
      </c>
      <c r="J24" s="11" t="s">
        <v>13</v>
      </c>
      <c r="K24" s="11" t="s">
        <v>14</v>
      </c>
      <c r="L24" s="11" t="s">
        <v>15</v>
      </c>
    </row>
    <row r="25" spans="1:12" ht="15.75" x14ac:dyDescent="0.25">
      <c r="A25" s="12">
        <v>1</v>
      </c>
      <c r="B25" s="13" t="s">
        <v>16</v>
      </c>
      <c r="C25" s="13"/>
      <c r="D25" s="14"/>
      <c r="E25" s="15"/>
      <c r="F25" s="16"/>
      <c r="G25" s="17"/>
      <c r="H25" s="17"/>
      <c r="I25" s="17"/>
      <c r="J25" s="17"/>
      <c r="K25" s="11"/>
      <c r="L25" s="18"/>
    </row>
    <row r="26" spans="1:12" ht="47.25" x14ac:dyDescent="0.25">
      <c r="A26" s="19">
        <v>1.1000000000000001</v>
      </c>
      <c r="B26" s="20" t="s">
        <v>17</v>
      </c>
      <c r="C26" s="21" t="s">
        <v>18</v>
      </c>
      <c r="D26" s="22">
        <v>4</v>
      </c>
      <c r="E26" s="23">
        <v>43750</v>
      </c>
      <c r="F26" s="24"/>
      <c r="G26" s="23"/>
      <c r="H26" s="23">
        <v>1</v>
      </c>
      <c r="I26" s="23">
        <v>670</v>
      </c>
      <c r="J26" s="23">
        <f>(D26*E26+G26)*H26</f>
        <v>175000</v>
      </c>
      <c r="K26" s="23">
        <f t="shared" ref="K26:K27" si="4">J26*I26</f>
        <v>117250000</v>
      </c>
      <c r="L26" s="25"/>
    </row>
    <row r="27" spans="1:12" ht="31.5" x14ac:dyDescent="0.25">
      <c r="A27" s="19">
        <v>1.2</v>
      </c>
      <c r="B27" s="20" t="s">
        <v>19</v>
      </c>
      <c r="C27" s="21" t="s">
        <v>20</v>
      </c>
      <c r="D27" s="22">
        <v>40</v>
      </c>
      <c r="E27" s="23">
        <v>43750</v>
      </c>
      <c r="F27" s="24"/>
      <c r="G27" s="48">
        <v>0</v>
      </c>
      <c r="H27" s="23">
        <v>1</v>
      </c>
      <c r="I27" s="23">
        <v>670</v>
      </c>
      <c r="J27" s="23">
        <f t="shared" ref="J27" si="5">(D27*E27+G27)*H27</f>
        <v>1750000</v>
      </c>
      <c r="K27" s="23">
        <f t="shared" si="4"/>
        <v>1172500000</v>
      </c>
      <c r="L27" s="26"/>
    </row>
    <row r="28" spans="1:12" ht="15.75" x14ac:dyDescent="0.25">
      <c r="A28" s="27">
        <v>2</v>
      </c>
      <c r="B28" s="28" t="s">
        <v>21</v>
      </c>
      <c r="C28" s="46" t="s">
        <v>29</v>
      </c>
      <c r="D28" s="22">
        <v>24</v>
      </c>
      <c r="E28" s="23">
        <v>43750</v>
      </c>
      <c r="F28" s="24"/>
      <c r="G28" s="48">
        <v>0</v>
      </c>
      <c r="H28" s="23">
        <v>1</v>
      </c>
      <c r="I28" s="23">
        <v>0</v>
      </c>
      <c r="J28" s="23">
        <f>(D28*E28+G28)*H28</f>
        <v>1050000</v>
      </c>
      <c r="K28" s="23">
        <f>J28*I28</f>
        <v>0</v>
      </c>
      <c r="L28" s="30"/>
    </row>
    <row r="29" spans="1:12" ht="15.75" x14ac:dyDescent="0.25">
      <c r="A29" s="27"/>
      <c r="B29" s="28"/>
      <c r="C29" s="46" t="s">
        <v>30</v>
      </c>
      <c r="D29" s="22">
        <v>24</v>
      </c>
      <c r="E29" s="23">
        <v>43750</v>
      </c>
      <c r="F29" s="22"/>
      <c r="G29" s="48">
        <v>0</v>
      </c>
      <c r="H29" s="23">
        <v>1</v>
      </c>
      <c r="I29" s="23">
        <v>0</v>
      </c>
      <c r="J29" s="23">
        <f t="shared" ref="J29:J36" si="6">(D29*E29+G29)*H29</f>
        <v>1050000</v>
      </c>
      <c r="K29" s="23">
        <f t="shared" ref="K29:K36" si="7">J29*I29</f>
        <v>0</v>
      </c>
      <c r="L29" s="22"/>
    </row>
    <row r="30" spans="1:12" ht="15.75" x14ac:dyDescent="0.25">
      <c r="A30" s="19"/>
      <c r="B30" s="31"/>
      <c r="C30" s="31" t="s">
        <v>31</v>
      </c>
      <c r="D30" s="22">
        <v>1</v>
      </c>
      <c r="E30" s="23">
        <v>43750</v>
      </c>
      <c r="F30" s="22"/>
      <c r="G30" s="48">
        <v>0</v>
      </c>
      <c r="H30" s="23">
        <v>1</v>
      </c>
      <c r="I30" s="23">
        <v>230</v>
      </c>
      <c r="J30" s="23">
        <f t="shared" si="6"/>
        <v>43750</v>
      </c>
      <c r="K30" s="23">
        <f t="shared" si="7"/>
        <v>10062500</v>
      </c>
      <c r="L30" s="22"/>
    </row>
    <row r="31" spans="1:12" ht="91.5" x14ac:dyDescent="0.25">
      <c r="A31" s="58">
        <v>3</v>
      </c>
      <c r="B31" s="28" t="s">
        <v>32</v>
      </c>
      <c r="C31" s="31"/>
      <c r="D31" s="47">
        <v>0</v>
      </c>
      <c r="E31" s="47">
        <v>0</v>
      </c>
      <c r="F31" s="47">
        <v>0</v>
      </c>
      <c r="G31" s="48">
        <v>0</v>
      </c>
      <c r="H31" s="48">
        <v>0</v>
      </c>
      <c r="I31" s="48">
        <v>0</v>
      </c>
      <c r="J31" s="23">
        <f t="shared" si="6"/>
        <v>0</v>
      </c>
      <c r="K31" s="23">
        <f t="shared" si="7"/>
        <v>0</v>
      </c>
      <c r="L31" s="22"/>
    </row>
    <row r="32" spans="1:12" ht="31.5" x14ac:dyDescent="0.25">
      <c r="A32" s="58">
        <v>4</v>
      </c>
      <c r="B32" s="28" t="s">
        <v>33</v>
      </c>
      <c r="C32" s="31"/>
      <c r="D32" s="47">
        <v>0</v>
      </c>
      <c r="E32" s="48">
        <v>0</v>
      </c>
      <c r="F32" s="47">
        <v>0</v>
      </c>
      <c r="G32" s="48">
        <v>0</v>
      </c>
      <c r="H32" s="47">
        <v>0</v>
      </c>
      <c r="I32" s="47">
        <v>0</v>
      </c>
      <c r="J32" s="23">
        <f t="shared" si="6"/>
        <v>0</v>
      </c>
      <c r="K32" s="23">
        <f t="shared" si="7"/>
        <v>0</v>
      </c>
      <c r="L32" s="22"/>
    </row>
    <row r="33" spans="1:12" ht="31.5" x14ac:dyDescent="0.25">
      <c r="A33" s="27">
        <v>5</v>
      </c>
      <c r="B33" s="32" t="s">
        <v>22</v>
      </c>
      <c r="C33" s="31" t="s">
        <v>23</v>
      </c>
      <c r="D33" s="49">
        <v>0</v>
      </c>
      <c r="E33" s="50">
        <v>0</v>
      </c>
      <c r="F33" s="50">
        <v>0</v>
      </c>
      <c r="G33" s="62">
        <v>100000</v>
      </c>
      <c r="H33" s="23">
        <v>1</v>
      </c>
      <c r="I33" s="23">
        <v>670</v>
      </c>
      <c r="J33" s="23">
        <f t="shared" si="6"/>
        <v>100000</v>
      </c>
      <c r="K33" s="23">
        <f t="shared" si="7"/>
        <v>67000000</v>
      </c>
      <c r="L33" s="33"/>
    </row>
    <row r="34" spans="1:12" ht="15.75" x14ac:dyDescent="0.25">
      <c r="A34" s="27">
        <v>6</v>
      </c>
      <c r="B34" s="32" t="s">
        <v>24</v>
      </c>
      <c r="C34" s="46" t="s">
        <v>29</v>
      </c>
      <c r="D34" s="22">
        <v>24</v>
      </c>
      <c r="E34" s="23">
        <v>43750</v>
      </c>
      <c r="F34" s="50">
        <v>0</v>
      </c>
      <c r="G34" s="29"/>
      <c r="H34" s="23">
        <v>1</v>
      </c>
      <c r="I34" s="23">
        <v>0</v>
      </c>
      <c r="J34" s="23">
        <f t="shared" si="6"/>
        <v>1050000</v>
      </c>
      <c r="K34" s="23">
        <f t="shared" si="7"/>
        <v>0</v>
      </c>
      <c r="L34" s="33"/>
    </row>
    <row r="35" spans="1:12" ht="15.75" x14ac:dyDescent="0.25">
      <c r="A35" s="27"/>
      <c r="B35" s="32"/>
      <c r="C35" s="46" t="s">
        <v>30</v>
      </c>
      <c r="D35" s="22">
        <v>24</v>
      </c>
      <c r="E35" s="23">
        <v>43750</v>
      </c>
      <c r="F35" s="50">
        <v>0</v>
      </c>
      <c r="G35" s="29"/>
      <c r="H35" s="23">
        <v>1</v>
      </c>
      <c r="I35" s="23">
        <v>0</v>
      </c>
      <c r="J35" s="23">
        <f t="shared" si="6"/>
        <v>1050000</v>
      </c>
      <c r="K35" s="23">
        <f t="shared" si="7"/>
        <v>0</v>
      </c>
      <c r="L35" s="33"/>
    </row>
    <row r="36" spans="1:12" ht="15.75" x14ac:dyDescent="0.25">
      <c r="A36" s="19"/>
      <c r="B36" s="34"/>
      <c r="C36" s="31" t="s">
        <v>31</v>
      </c>
      <c r="D36" s="22">
        <v>1</v>
      </c>
      <c r="E36" s="23">
        <v>43750</v>
      </c>
      <c r="F36" s="48">
        <v>0</v>
      </c>
      <c r="G36" s="23"/>
      <c r="H36" s="23">
        <v>1</v>
      </c>
      <c r="I36" s="23">
        <v>230</v>
      </c>
      <c r="J36" s="23">
        <f t="shared" si="6"/>
        <v>43750</v>
      </c>
      <c r="K36" s="23">
        <f t="shared" si="7"/>
        <v>10062500</v>
      </c>
      <c r="L36" s="25"/>
    </row>
    <row r="37" spans="1:12" ht="15.75" x14ac:dyDescent="0.25">
      <c r="A37" s="35"/>
      <c r="B37" s="20"/>
      <c r="C37" s="36" t="s">
        <v>25</v>
      </c>
      <c r="D37" s="37"/>
      <c r="E37" s="23"/>
      <c r="F37" s="24"/>
      <c r="G37" s="24"/>
      <c r="H37" s="24"/>
      <c r="I37" s="24"/>
      <c r="J37" s="29">
        <f>SUM(J26:J36)</f>
        <v>6312500</v>
      </c>
      <c r="K37" s="29">
        <f>SUM(K26:K36)</f>
        <v>1376875000</v>
      </c>
      <c r="L37" s="33"/>
    </row>
    <row r="38" spans="1:12" ht="15.75" x14ac:dyDescent="0.25">
      <c r="A38" s="51"/>
      <c r="B38" s="64" t="s">
        <v>35</v>
      </c>
      <c r="C38" s="64"/>
      <c r="D38" s="52"/>
      <c r="E38" s="53"/>
      <c r="F38" s="54"/>
      <c r="G38" s="54"/>
      <c r="H38" s="54"/>
      <c r="I38" s="54"/>
      <c r="J38" s="55"/>
      <c r="K38" s="55">
        <f>K22-K37</f>
        <v>351750000</v>
      </c>
      <c r="L38" s="56"/>
    </row>
    <row r="39" spans="1:12" ht="15.75" x14ac:dyDescent="0.25">
      <c r="A39" s="4" t="s">
        <v>27</v>
      </c>
      <c r="B39" s="63" t="s">
        <v>28</v>
      </c>
      <c r="C39" s="63"/>
      <c r="D39" s="63"/>
      <c r="E39" s="63"/>
      <c r="F39" s="63"/>
      <c r="G39" s="63"/>
      <c r="H39" s="63"/>
      <c r="I39" s="63"/>
      <c r="J39" s="63"/>
      <c r="K39" s="63"/>
      <c r="L39" s="63"/>
    </row>
    <row r="40" spans="1:12" ht="15.75" x14ac:dyDescent="0.25">
      <c r="A40" s="59"/>
      <c r="B40" s="39"/>
      <c r="C40" s="39"/>
      <c r="D40" s="39"/>
      <c r="E40" s="39"/>
      <c r="F40" s="39"/>
      <c r="G40" s="39"/>
      <c r="H40" s="39"/>
      <c r="I40" s="40"/>
      <c r="J40" s="39"/>
      <c r="K40" s="39"/>
      <c r="L40" s="39"/>
    </row>
    <row r="41" spans="1:12" ht="15.75" x14ac:dyDescent="0.25">
      <c r="A41" s="59"/>
      <c r="B41" s="39"/>
      <c r="C41" s="39"/>
      <c r="D41" s="39"/>
      <c r="E41" s="39"/>
      <c r="F41" s="39"/>
      <c r="G41" s="39"/>
      <c r="H41" s="39"/>
      <c r="I41" s="40"/>
      <c r="J41" s="39"/>
      <c r="K41" s="39"/>
      <c r="L41" s="39"/>
    </row>
    <row r="42" spans="1:12" ht="15.75" x14ac:dyDescent="0.25">
      <c r="A42" s="59"/>
      <c r="B42" s="39"/>
      <c r="C42" s="39"/>
      <c r="D42" s="39"/>
      <c r="E42" s="39"/>
      <c r="F42" s="39"/>
      <c r="G42" s="39"/>
      <c r="H42" s="39"/>
      <c r="I42" s="40"/>
      <c r="J42" s="39"/>
      <c r="K42" s="39"/>
      <c r="L42" s="39"/>
    </row>
    <row r="43" spans="1:12" ht="15.75" x14ac:dyDescent="0.25">
      <c r="A43" s="59"/>
      <c r="B43" s="39"/>
      <c r="C43" s="39"/>
      <c r="D43" s="39"/>
      <c r="E43" s="39"/>
      <c r="F43" s="39"/>
      <c r="G43" s="39"/>
      <c r="H43" s="39"/>
      <c r="I43" s="40"/>
      <c r="J43" s="39"/>
      <c r="K43" s="39"/>
      <c r="L43" s="39"/>
    </row>
    <row r="44" spans="1:12" ht="15.75" x14ac:dyDescent="0.25">
      <c r="A44" s="59"/>
      <c r="B44" s="39"/>
      <c r="C44" s="39"/>
      <c r="D44" s="39"/>
      <c r="E44" s="39"/>
      <c r="F44" s="39"/>
      <c r="G44" s="39"/>
      <c r="H44" s="39"/>
      <c r="I44" s="40"/>
      <c r="J44" s="39"/>
      <c r="K44" s="39"/>
      <c r="L44" s="39"/>
    </row>
    <row r="45" spans="1:12" ht="15.75" x14ac:dyDescent="0.25">
      <c r="A45" s="59"/>
      <c r="B45" s="39"/>
      <c r="C45" s="39"/>
      <c r="D45" s="39"/>
      <c r="E45" s="39"/>
      <c r="F45" s="39"/>
      <c r="G45" s="39"/>
      <c r="H45" s="39"/>
      <c r="I45" s="40"/>
      <c r="J45" s="39"/>
      <c r="K45" s="39"/>
      <c r="L45" s="39"/>
    </row>
    <row r="46" spans="1:12" ht="15.75" x14ac:dyDescent="0.25">
      <c r="A46" s="59"/>
      <c r="B46" s="39"/>
      <c r="C46" s="39"/>
      <c r="D46" s="39"/>
      <c r="E46" s="39"/>
      <c r="F46" s="39"/>
      <c r="G46" s="39"/>
      <c r="H46" s="39"/>
      <c r="I46" s="40"/>
      <c r="J46" s="39"/>
      <c r="K46" s="39"/>
      <c r="L46" s="39"/>
    </row>
    <row r="47" spans="1:12" ht="15.75" x14ac:dyDescent="0.25">
      <c r="A47" s="59"/>
      <c r="B47" s="39"/>
      <c r="C47" s="39"/>
      <c r="D47" s="39"/>
      <c r="E47" s="39"/>
      <c r="F47" s="39"/>
      <c r="G47" s="39"/>
      <c r="H47" s="39"/>
      <c r="I47" s="40"/>
      <c r="J47" s="39"/>
      <c r="K47" s="39"/>
      <c r="L47" s="39"/>
    </row>
    <row r="48" spans="1:12" ht="15.75" x14ac:dyDescent="0.25">
      <c r="A48" s="59"/>
      <c r="B48" s="39"/>
      <c r="C48" s="39"/>
      <c r="D48" s="39"/>
      <c r="E48" s="39"/>
      <c r="F48" s="39"/>
      <c r="G48" s="39"/>
      <c r="H48" s="39"/>
      <c r="I48" s="40"/>
      <c r="J48" s="39"/>
      <c r="K48" s="39"/>
      <c r="L48" s="39"/>
    </row>
    <row r="49" spans="1:12" ht="15.75" x14ac:dyDescent="0.25">
      <c r="A49" s="59"/>
      <c r="B49" s="39"/>
      <c r="C49" s="39"/>
      <c r="D49" s="39"/>
      <c r="E49" s="39"/>
      <c r="F49" s="39"/>
      <c r="G49" s="39"/>
      <c r="H49" s="39"/>
      <c r="I49" s="40"/>
      <c r="J49" s="39"/>
      <c r="K49" s="39"/>
      <c r="L49" s="39"/>
    </row>
    <row r="50" spans="1:12" ht="15.75" x14ac:dyDescent="0.25">
      <c r="A50" s="59"/>
      <c r="B50" s="39"/>
      <c r="C50" s="39"/>
      <c r="D50" s="39"/>
      <c r="E50" s="39"/>
      <c r="F50" s="39"/>
      <c r="G50" s="39"/>
      <c r="H50" s="39"/>
      <c r="I50" s="40"/>
      <c r="J50" s="39"/>
      <c r="K50" s="39"/>
      <c r="L50" s="39"/>
    </row>
    <row r="51" spans="1:12" ht="15.75" x14ac:dyDescent="0.25">
      <c r="A51" s="59"/>
      <c r="B51" s="39"/>
      <c r="C51" s="39"/>
      <c r="D51" s="39"/>
      <c r="E51" s="39"/>
      <c r="F51" s="39"/>
      <c r="G51" s="39"/>
      <c r="H51" s="39"/>
      <c r="I51" s="40"/>
      <c r="J51" s="39"/>
      <c r="K51" s="39"/>
      <c r="L51" s="39"/>
    </row>
    <row r="52" spans="1:12" ht="15.75" x14ac:dyDescent="0.25">
      <c r="A52" s="59"/>
      <c r="B52" s="39"/>
      <c r="C52" s="39"/>
      <c r="D52" s="39"/>
      <c r="E52" s="39"/>
      <c r="F52" s="39"/>
      <c r="G52" s="39"/>
      <c r="H52" s="39"/>
      <c r="I52" s="40"/>
      <c r="J52" s="39"/>
      <c r="K52" s="39"/>
      <c r="L52" s="39"/>
    </row>
    <row r="53" spans="1:12" ht="15.75" x14ac:dyDescent="0.25">
      <c r="A53" s="59"/>
      <c r="B53" s="39"/>
      <c r="C53" s="39"/>
      <c r="D53" s="39"/>
      <c r="E53" s="39"/>
      <c r="F53" s="39"/>
      <c r="G53" s="39"/>
      <c r="H53" s="39"/>
      <c r="I53" s="40"/>
      <c r="J53" s="39"/>
      <c r="K53" s="39"/>
      <c r="L53" s="39"/>
    </row>
    <row r="54" spans="1:12" ht="15.75" x14ac:dyDescent="0.25">
      <c r="A54" s="59"/>
      <c r="B54" s="39"/>
      <c r="C54" s="39"/>
      <c r="D54" s="39"/>
      <c r="E54" s="39"/>
      <c r="F54" s="39"/>
      <c r="G54" s="39"/>
      <c r="H54" s="39"/>
      <c r="I54" s="40"/>
      <c r="J54" s="39"/>
      <c r="K54" s="39"/>
      <c r="L54" s="39"/>
    </row>
    <row r="55" spans="1:12" ht="15.75" x14ac:dyDescent="0.25">
      <c r="A55" s="59"/>
      <c r="B55" s="39"/>
      <c r="C55" s="39"/>
      <c r="D55" s="39"/>
      <c r="E55" s="39"/>
      <c r="F55" s="39"/>
      <c r="G55" s="39"/>
      <c r="H55" s="39"/>
      <c r="I55" s="40"/>
      <c r="J55" s="39"/>
      <c r="K55" s="39"/>
      <c r="L55" s="39"/>
    </row>
    <row r="56" spans="1:12" ht="15.75" x14ac:dyDescent="0.25">
      <c r="A56" s="59"/>
      <c r="B56" s="39"/>
      <c r="C56" s="39"/>
      <c r="D56" s="39"/>
      <c r="E56" s="39"/>
      <c r="F56" s="39"/>
      <c r="G56" s="39"/>
      <c r="H56" s="39"/>
      <c r="I56" s="40"/>
      <c r="J56" s="39"/>
      <c r="K56" s="41"/>
      <c r="L56" s="41"/>
    </row>
    <row r="57" spans="1:12" ht="15.75" x14ac:dyDescent="0.25">
      <c r="A57" s="59"/>
      <c r="B57" s="39"/>
      <c r="C57" s="39"/>
      <c r="D57" s="39"/>
      <c r="E57" s="39"/>
      <c r="F57" s="39"/>
      <c r="G57" s="39"/>
      <c r="H57" s="39"/>
      <c r="I57" s="40"/>
      <c r="J57" s="39"/>
      <c r="K57" s="41"/>
      <c r="L57" s="41"/>
    </row>
    <row r="58" spans="1:12" ht="15.75" x14ac:dyDescent="0.25">
      <c r="A58" s="59"/>
      <c r="B58" s="39"/>
      <c r="C58" s="39"/>
      <c r="D58" s="39"/>
      <c r="E58" s="39"/>
      <c r="F58" s="39"/>
      <c r="G58" s="39"/>
      <c r="H58" s="39"/>
      <c r="I58" s="40"/>
      <c r="J58" s="39"/>
      <c r="K58" s="41"/>
      <c r="L58" s="41"/>
    </row>
    <row r="59" spans="1:12" ht="15.75" x14ac:dyDescent="0.25">
      <c r="A59" s="59"/>
      <c r="B59" s="39"/>
      <c r="C59" s="39"/>
      <c r="D59" s="39"/>
      <c r="E59" s="39"/>
      <c r="F59" s="39"/>
      <c r="G59" s="39"/>
      <c r="H59" s="39"/>
      <c r="I59" s="40"/>
      <c r="J59" s="39"/>
      <c r="K59" s="41"/>
      <c r="L59" s="41"/>
    </row>
    <row r="60" spans="1:12" ht="15.75" x14ac:dyDescent="0.25">
      <c r="A60" s="59"/>
      <c r="B60" s="39"/>
      <c r="C60" s="39"/>
      <c r="D60" s="39"/>
      <c r="E60" s="39"/>
      <c r="F60" s="39"/>
      <c r="G60" s="39"/>
      <c r="H60" s="39"/>
      <c r="I60" s="40"/>
      <c r="J60" s="39"/>
      <c r="K60" s="41"/>
      <c r="L60" s="41"/>
    </row>
    <row r="61" spans="1:12" ht="15.75" x14ac:dyDescent="0.25">
      <c r="A61" s="59"/>
      <c r="B61" s="39"/>
      <c r="C61" s="39"/>
      <c r="D61" s="39"/>
      <c r="E61" s="39"/>
      <c r="F61" s="39"/>
      <c r="G61" s="39"/>
      <c r="H61" s="39"/>
      <c r="I61" s="40"/>
      <c r="J61" s="39"/>
      <c r="K61" s="41"/>
      <c r="L61" s="41"/>
    </row>
    <row r="62" spans="1:12" ht="15.75" x14ac:dyDescent="0.25">
      <c r="A62" s="59"/>
      <c r="B62" s="39"/>
      <c r="C62" s="39"/>
      <c r="D62" s="39"/>
      <c r="E62" s="39"/>
      <c r="F62" s="39"/>
      <c r="G62" s="39"/>
      <c r="H62" s="39"/>
      <c r="I62" s="40"/>
      <c r="J62" s="39"/>
      <c r="K62" s="41"/>
      <c r="L62" s="41"/>
    </row>
    <row r="63" spans="1:12" ht="15.75" x14ac:dyDescent="0.25">
      <c r="A63" s="59"/>
      <c r="B63" s="39"/>
      <c r="C63" s="39"/>
      <c r="D63" s="39"/>
      <c r="E63" s="39"/>
      <c r="F63" s="39"/>
      <c r="G63" s="39"/>
      <c r="H63" s="39"/>
      <c r="I63" s="40"/>
      <c r="J63" s="39"/>
      <c r="K63" s="41"/>
      <c r="L63" s="41"/>
    </row>
    <row r="64" spans="1:12" ht="15.75" x14ac:dyDescent="0.25">
      <c r="A64" s="59"/>
      <c r="B64" s="39"/>
      <c r="C64" s="39"/>
      <c r="D64" s="39"/>
      <c r="E64" s="39"/>
      <c r="F64" s="39"/>
      <c r="G64" s="39"/>
      <c r="H64" s="39"/>
      <c r="I64" s="40"/>
      <c r="J64" s="39"/>
      <c r="K64" s="41"/>
      <c r="L64" s="41"/>
    </row>
    <row r="65" spans="1:12" ht="15.75" x14ac:dyDescent="0.25">
      <c r="A65" s="59"/>
      <c r="B65" s="39"/>
      <c r="C65" s="39"/>
      <c r="D65" s="39"/>
      <c r="E65" s="39"/>
      <c r="F65" s="39"/>
      <c r="G65" s="39"/>
      <c r="H65" s="39"/>
      <c r="I65" s="40"/>
      <c r="J65" s="39"/>
      <c r="K65" s="42"/>
      <c r="L65" s="42"/>
    </row>
    <row r="66" spans="1:12" ht="15.75" x14ac:dyDescent="0.25">
      <c r="A66" s="59"/>
      <c r="B66" s="39"/>
      <c r="C66" s="39"/>
      <c r="D66" s="39"/>
      <c r="E66" s="39"/>
      <c r="F66" s="39"/>
      <c r="G66" s="39"/>
      <c r="H66" s="39"/>
      <c r="I66" s="40"/>
      <c r="J66" s="39"/>
      <c r="K66" s="43">
        <v>3697500</v>
      </c>
      <c r="L66" s="42"/>
    </row>
    <row r="67" spans="1:12" ht="15.75" x14ac:dyDescent="0.25">
      <c r="A67" s="59"/>
      <c r="B67" s="39"/>
      <c r="C67" s="39"/>
      <c r="D67" s="39"/>
      <c r="E67" s="39"/>
      <c r="F67" s="39"/>
      <c r="G67" s="39"/>
      <c r="H67" s="39"/>
      <c r="I67" s="40"/>
      <c r="J67" s="39"/>
      <c r="K67" s="43">
        <v>3665625</v>
      </c>
      <c r="L67" s="44"/>
    </row>
    <row r="68" spans="1:12" ht="15.75" x14ac:dyDescent="0.25">
      <c r="A68" s="59"/>
      <c r="B68" s="39"/>
      <c r="C68" s="39"/>
      <c r="D68" s="39"/>
      <c r="E68" s="39"/>
      <c r="F68" s="39"/>
      <c r="G68" s="39"/>
      <c r="H68" s="39"/>
      <c r="I68" s="40"/>
      <c r="J68" s="39"/>
      <c r="K68" s="43">
        <v>31875</v>
      </c>
      <c r="L68" s="44">
        <v>8.6206896551724137E-3</v>
      </c>
    </row>
    <row r="69" spans="1:12" ht="15.75" x14ac:dyDescent="0.25">
      <c r="A69" s="59"/>
      <c r="B69" s="39"/>
      <c r="C69" s="39"/>
      <c r="D69" s="39"/>
      <c r="E69" s="39"/>
      <c r="F69" s="39"/>
      <c r="G69" s="39"/>
      <c r="H69" s="39"/>
      <c r="I69" s="40"/>
      <c r="J69" s="39"/>
      <c r="K69" s="42"/>
      <c r="L69" s="44">
        <v>0.99137931034482762</v>
      </c>
    </row>
    <row r="70" spans="1:12" x14ac:dyDescent="0.25">
      <c r="A70" s="60"/>
      <c r="B70" s="45"/>
      <c r="C70" s="45"/>
      <c r="D70" s="45"/>
      <c r="E70" s="45"/>
      <c r="F70" s="45"/>
      <c r="G70" s="45"/>
      <c r="H70" s="45"/>
      <c r="I70" s="45"/>
      <c r="J70" s="45"/>
      <c r="K70" s="45"/>
      <c r="L70" s="45"/>
    </row>
    <row r="71" spans="1:12" x14ac:dyDescent="0.25">
      <c r="A71" s="60"/>
      <c r="B71" s="45"/>
      <c r="C71" s="45"/>
      <c r="D71" s="45"/>
      <c r="E71" s="45"/>
      <c r="F71" s="45"/>
      <c r="G71" s="45"/>
      <c r="H71" s="45"/>
      <c r="I71" s="45"/>
      <c r="J71" s="45"/>
      <c r="K71" s="45"/>
      <c r="L71" s="45"/>
    </row>
    <row r="72" spans="1:12" x14ac:dyDescent="0.25">
      <c r="A72" s="60"/>
      <c r="B72" s="45"/>
      <c r="C72" s="45"/>
      <c r="D72" s="45"/>
      <c r="E72" s="45"/>
      <c r="F72" s="45"/>
      <c r="G72" s="45"/>
      <c r="H72" s="45"/>
      <c r="I72" s="45"/>
      <c r="J72" s="45"/>
      <c r="K72" s="45"/>
      <c r="L72" s="45"/>
    </row>
  </sheetData>
  <mergeCells count="9">
    <mergeCell ref="B8:K8"/>
    <mergeCell ref="B38:C38"/>
    <mergeCell ref="B39:L39"/>
    <mergeCell ref="A1:K2"/>
    <mergeCell ref="A3:D4"/>
    <mergeCell ref="I3:L4"/>
    <mergeCell ref="A5:L5"/>
    <mergeCell ref="A6:L6"/>
    <mergeCell ref="A7:L7"/>
  </mergeCells>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CLC</vt:lpstr>
      <vt:lpstr>BCC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Mr PC</cp:lastModifiedBy>
  <cp:lastPrinted>2025-05-30T03:44:14Z</cp:lastPrinted>
  <dcterms:created xsi:type="dcterms:W3CDTF">2024-11-11T02:52:07Z</dcterms:created>
  <dcterms:modified xsi:type="dcterms:W3CDTF">2025-05-30T03:45:57Z</dcterms:modified>
</cp:coreProperties>
</file>